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leksander\Desktop\SIWZ\2026 SIWZ docieplenie WW 6 7 AK 17A Wyb 14 Jez 36 Der 1 - 6 budynków                 @@@\SIWZ docieplenie 7 budynków\"/>
    </mc:Choice>
  </mc:AlternateContent>
  <xr:revisionPtr revIDLastSave="0" documentId="13_ncr:1_{4E4B9116-7FAD-4E13-A245-295947F5DC02}" xr6:coauthVersionLast="47" xr6:coauthVersionMax="47" xr10:uidLastSave="{00000000-0000-0000-0000-000000000000}"/>
  <bookViews>
    <workbookView xWindow="780" yWindow="405" windowWidth="21600" windowHeight="15075" tabRatio="760" firstSheet="2" activeTab="4" xr2:uid="{00000000-000D-0000-FFFF-FFFF00000000}"/>
  </bookViews>
  <sheets>
    <sheet name="Wichrowe Wzgórze 6" sheetId="5" r:id="rId1"/>
    <sheet name="Wichrowe Wzgórze 7" sheetId="6" r:id="rId2"/>
    <sheet name="Armii Krajowej 17A" sheetId="3" r:id="rId3"/>
    <sheet name="Wybickiego 14" sheetId="2" r:id="rId4"/>
    <sheet name="Sędzickiego 24" sheetId="1" r:id="rId5"/>
    <sheet name="Derdowskiego 1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6" l="1"/>
  <c r="F53" i="6" s="1"/>
  <c r="F38" i="6"/>
  <c r="F23" i="6"/>
  <c r="F16" i="6"/>
  <c r="F52" i="5"/>
  <c r="F53" i="5" s="1"/>
  <c r="F38" i="5"/>
  <c r="F23" i="5"/>
  <c r="F16" i="5"/>
  <c r="F68" i="4"/>
  <c r="F69" i="4" s="1"/>
  <c r="F54" i="4"/>
  <c r="F55" i="4" s="1"/>
  <c r="F45" i="4"/>
  <c r="F25" i="4"/>
  <c r="F18" i="4"/>
  <c r="F69" i="3"/>
  <c r="F70" i="3" s="1"/>
  <c r="F55" i="3"/>
  <c r="F47" i="3"/>
  <c r="F24" i="3"/>
  <c r="F17" i="3"/>
  <c r="F71" i="2"/>
  <c r="F72" i="2" s="1"/>
  <c r="F57" i="2"/>
  <c r="F47" i="2"/>
  <c r="F25" i="2"/>
  <c r="F17" i="2"/>
  <c r="D11" i="2"/>
  <c r="D9" i="2"/>
  <c r="F70" i="1"/>
  <c r="F71" i="1" s="1"/>
  <c r="F56" i="1"/>
  <c r="F45" i="1"/>
  <c r="F24" i="1"/>
  <c r="F17" i="1"/>
  <c r="F39" i="6" l="1"/>
  <c r="F39" i="5"/>
  <c r="F54" i="5"/>
  <c r="F56" i="3"/>
  <c r="F58" i="2"/>
  <c r="F73" i="2" s="1"/>
  <c r="F57" i="1"/>
  <c r="F72" i="1" s="1"/>
  <c r="F54" i="6"/>
  <c r="F70" i="4"/>
  <c r="F71" i="3"/>
</calcChain>
</file>

<file path=xl/sharedStrings.xml><?xml version="1.0" encoding="utf-8"?>
<sst xmlns="http://schemas.openxmlformats.org/spreadsheetml/2006/main" count="1076" uniqueCount="214">
  <si>
    <t>Lp.</t>
  </si>
  <si>
    <t>Opis robót</t>
  </si>
  <si>
    <t>Jednostka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</si>
  <si>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</si>
  <si>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</si>
  <si>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</si>
  <si>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</si>
  <si>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</si>
  <si>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</si>
  <si>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</si>
  <si>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</si>
  <si>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</si>
  <si>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1.1</t>
  </si>
  <si>
    <t>Prace demontażowe / przygotowawcze</t>
  </si>
  <si>
    <t>Montaż i demontaż  rusztowania</t>
  </si>
  <si>
    <t>m2</t>
  </si>
  <si>
    <t xml:space="preserve">Demontaż i montaż istniejącego domofonu </t>
  </si>
  <si>
    <t>szt.</t>
  </si>
  <si>
    <t>Rozebranie rur spustowych z blachy nie nada- jącej się do użytku</t>
  </si>
  <si>
    <t>m</t>
  </si>
  <si>
    <t>Rozebranie rynien z blachy nie nadającej się do użytku</t>
  </si>
  <si>
    <t>Rozebranie obróbek blacharskich murów ogniowych, okapów, kołnierzy, gzymsów, parapetów itp. z blachy nie nadającej się do użytku</t>
  </si>
  <si>
    <r>
      <rPr>
        <sz val="11"/>
        <color indexed="8"/>
        <rFont val="Century Gothic"/>
        <family val="2"/>
        <charset val="238"/>
      </rPr>
      <t xml:space="preserve">Rozbiórka pokrycia z papy 3 warstwy </t>
    </r>
    <r>
      <rPr>
        <sz val="11"/>
        <color indexed="8"/>
        <rFont val="Century Gothic"/>
        <family val="2"/>
      </rPr>
      <t xml:space="preserve"> - pod obróbki blacharskie - zadaszenie nad wejściem, gzymsy okappwe - L x 0,5m </t>
    </r>
  </si>
  <si>
    <t>7</t>
  </si>
  <si>
    <t>Rozebranie opaski wokół budynku z płytek chodnikowych</t>
  </si>
  <si>
    <t>8</t>
  </si>
  <si>
    <t>Rozebranie kostki betonowej – wejścia do budynku</t>
  </si>
  <si>
    <t>9</t>
  </si>
  <si>
    <t>Demontaż balustrady balkonów</t>
  </si>
  <si>
    <t>10</t>
  </si>
  <si>
    <t>Rozbiórka posadzki betonowej balkonów gr. 8cm</t>
  </si>
  <si>
    <t>m3</t>
  </si>
  <si>
    <t>11</t>
  </si>
  <si>
    <t>Wywiezienie gruzu wraz z utylizacją</t>
  </si>
  <si>
    <t>RAZEM 1.1 Prace demontażowe / przygotowawcze</t>
  </si>
  <si>
    <t>1.2</t>
  </si>
  <si>
    <t>Izolacje zewnętrzne ścian piwnic poniżej gruntu</t>
  </si>
  <si>
    <t>12</t>
  </si>
  <si>
    <t>Wykop wzdłuż ścian piwnic budynku na głębokość 1,20 m</t>
  </si>
  <si>
    <t>13</t>
  </si>
  <si>
    <t>Oczyszczenie powierzchni ścian piwnic</t>
  </si>
  <si>
    <t>14</t>
  </si>
  <si>
    <t>Izolacja ścian piwnic hydropianem gr. 8cm</t>
  </si>
  <si>
    <t>15</t>
  </si>
  <si>
    <t>Izolacja z folii kubełkowej</t>
  </si>
  <si>
    <t>16</t>
  </si>
  <si>
    <t>Zasypanie wykopu wraz z zagęszczeniem warstwowo zagęszczarkami</t>
  </si>
  <si>
    <t>RAZEM 1.2 Izolacje zewnętrzne ścian piwnic poniżej gruntu</t>
  </si>
  <si>
    <t>1.3</t>
  </si>
  <si>
    <t>Prace elewacyjne - remont</t>
  </si>
  <si>
    <t>17</t>
  </si>
  <si>
    <t>Ułożenie płyt OSB gr 22mm na ogniomurach i gzymsie pod obróbkę blacharską - analogia</t>
  </si>
  <si>
    <t>18</t>
  </si>
  <si>
    <t>Wklejenie papy na płycie OSB ogniomuru szer. do 50cm</t>
  </si>
  <si>
    <t>19</t>
  </si>
  <si>
    <r>
      <rPr>
        <sz val="11"/>
        <color indexed="8"/>
        <rFont val="Century Gothic"/>
        <family val="2"/>
      </rPr>
      <t xml:space="preserve">Obróbki blacharskie ogniomuru </t>
    </r>
    <r>
      <rPr>
        <sz val="11"/>
        <color indexed="8"/>
        <rFont val="Century Gothic"/>
        <family val="2"/>
        <charset val="238"/>
      </rPr>
      <t>i gzyms okapowy</t>
    </r>
  </si>
  <si>
    <t>20</t>
  </si>
  <si>
    <t>Izolacja z papy zgrzewalnej - wklejenie pasów papy (0,50m) na obróbkę z blachy zadaszenia nad balkonem</t>
  </si>
  <si>
    <t>21</t>
  </si>
  <si>
    <t>Montaż parapetów z blachy powlekanej</t>
  </si>
  <si>
    <t>22</t>
  </si>
  <si>
    <t>Przygotowanie starego podłoża pod docieplenie ścian - oczyszczenie mechaniczne - ściany + cokoły</t>
  </si>
  <si>
    <t>23</t>
  </si>
  <si>
    <t>Gruntowanie starego podłoża</t>
  </si>
  <si>
    <t>24</t>
  </si>
  <si>
    <t>Wykonanie ocieplenia ścian styropianem gr. 15cm wraz z wykonaniem tynku cienkowarstwowego</t>
  </si>
  <si>
    <t>25</t>
  </si>
  <si>
    <t>Wykonanie ocieplenia ościeży okien powyżej 3,50 m2 styropianem gr. 3cm wraz z wykonaniem tynku cienkowarstwowego</t>
  </si>
  <si>
    <t>26</t>
  </si>
  <si>
    <r>
      <rPr>
        <sz val="11"/>
        <color indexed="8"/>
        <rFont val="Century Gothic"/>
        <family val="2"/>
      </rPr>
      <t xml:space="preserve">Wykonanie ocieplenia ścian styropianem gr. 8cm eps100  wraz z wykonaniem tynku cienkowarstwowego </t>
    </r>
    <r>
      <rPr>
        <sz val="11"/>
        <color indexed="8"/>
        <rFont val="Century Gothic"/>
        <family val="2"/>
        <charset val="238"/>
      </rPr>
      <t xml:space="preserve"> ścian piwnic powyżej terenu </t>
    </r>
  </si>
  <si>
    <t>27</t>
  </si>
  <si>
    <t>Wykonanie ocieplenia ścian wokół balkonów wraz z podklejeniem pod balkonami styropianem gr. 15cm wraz z wykonaniem tynku cienkowarstwowego</t>
  </si>
  <si>
    <t>28</t>
  </si>
  <si>
    <t>Montaż rynien dachowych o śr. 180 mm</t>
  </si>
  <si>
    <t>29</t>
  </si>
  <si>
    <t>Montaż rynien dachowych - denko</t>
  </si>
  <si>
    <t>30</t>
  </si>
  <si>
    <t>Montaż rynien dachowych - lej spustowy</t>
  </si>
  <si>
    <t>31</t>
  </si>
  <si>
    <t>Montaż rur spustowych o śr. 150 mm</t>
  </si>
  <si>
    <t>32</t>
  </si>
  <si>
    <t>Montaż rur spustowych -wyczystka</t>
  </si>
  <si>
    <t>33</t>
  </si>
  <si>
    <t>Montaż kratek wentylacyjnych w ścianie z tuleją  d=10cm</t>
  </si>
  <si>
    <t>34</t>
  </si>
  <si>
    <t>Montaż obrzeży betonowych 30x8cm na podsypce cementowo-piaskowej</t>
  </si>
  <si>
    <t>35</t>
  </si>
  <si>
    <t>Ułożenie nawierzchni z kostki betonowej gr. 6cm na podsypce cementowo-piaskowej gr.10cm</t>
  </si>
  <si>
    <t>RAZEM 1.3 Prace elewacyjne - remont</t>
  </si>
  <si>
    <t>1.4</t>
  </si>
  <si>
    <t>Zadaszenie nad wejściem - remont</t>
  </si>
  <si>
    <t>36</t>
  </si>
  <si>
    <t>Ułożenie styropianu XPS gr. 5cm, na szer 1 m od ściany głównej budynku</t>
  </si>
  <si>
    <t>37</t>
  </si>
  <si>
    <t>Wykonanie warstwy spadkowej betonowej gr. min. 5cm</t>
  </si>
  <si>
    <t>38</t>
  </si>
  <si>
    <t>Wykonanie obróbek blacharskich o szer. do 50cm</t>
  </si>
  <si>
    <t>39</t>
  </si>
  <si>
    <t>Izolacja z papy termozgrzewalnej zadaszenia nad wejściem 2 warstwy (podkładowa i nawierzchniowa)</t>
  </si>
  <si>
    <t>40</t>
  </si>
  <si>
    <t>Przygotowanie starego podłoża pod docieplenie ścian - oczyszczenie mechaniczne – ściany wejścia plus gruntowanie</t>
  </si>
  <si>
    <t>41</t>
  </si>
  <si>
    <t>Wykonanie ocieplenia ścian wejścia gr. 15cm wraz z wykonaniem tynku cienkowarstwowego</t>
  </si>
  <si>
    <t>42</t>
  </si>
  <si>
    <t>Wykonanie dodatkowej warstwy siatki osłon bocznych wejść - podwyższenie udarności elewacji</t>
  </si>
  <si>
    <t>43</t>
  </si>
  <si>
    <t>Montaż rynien dachowych -kosz zlewowy</t>
  </si>
  <si>
    <t>44</t>
  </si>
  <si>
    <t>Montaż rur spustowych o śr. 70 mm</t>
  </si>
  <si>
    <t>RAZEM 1.4 Zadaszenie nad wejściem - remont</t>
  </si>
  <si>
    <t>RAZEM 1 Kartuzy - Wybickiego 26</t>
  </si>
  <si>
    <t>Remont balkonów</t>
  </si>
  <si>
    <t>2.1</t>
  </si>
  <si>
    <t>Prace budowlane</t>
  </si>
  <si>
    <t>45</t>
  </si>
  <si>
    <t>Warstwy wyrównawcze pod posadzki z zapra- wy cementowej grubości 20 mm zatarte na ostro</t>
  </si>
  <si>
    <t>46</t>
  </si>
  <si>
    <t>Izolacje powłokowe bitumiczne poziome balkonów</t>
  </si>
  <si>
    <t>47</t>
  </si>
  <si>
    <t>Izolacja z papy termozgrzewalnej 1 warstwa – balkony</t>
  </si>
  <si>
    <t>48</t>
  </si>
  <si>
    <t>Izolacje cieplne z płyt XPS EPS300 gr 5cm - poziome</t>
  </si>
  <si>
    <t>49</t>
  </si>
  <si>
    <t xml:space="preserve">Ułożenie płyt OSB gr 22mm na krawędzi balkonu pod obróbkę blacharską okapu </t>
  </si>
  <si>
    <t>50</t>
  </si>
  <si>
    <t>(z.VI) Obróbki blacharskie z blachy powleka- nej o szer.w rozwinięciu ponad 25 cm</t>
  </si>
  <si>
    <t>51</t>
  </si>
  <si>
    <t>Wykonanie hydroizolacji z samoprzylepnej membrany bitumicznej - przyklejenie jednej warstwy</t>
  </si>
  <si>
    <t>52</t>
  </si>
  <si>
    <t>Druga warstwa Papy nawierzchniowej - obróbki z papy nawierzchniowej</t>
  </si>
  <si>
    <t>53</t>
  </si>
  <si>
    <t>Balustrady balkonowe proste z pochwytem</t>
  </si>
  <si>
    <t>54</t>
  </si>
  <si>
    <t>Okładziny na balkonach i tarasach; płytki o wy- miarach 60x60 gr 20mm - taras wentylowany</t>
  </si>
  <si>
    <t>RAZEM 2.1 Prace budowlane</t>
  </si>
  <si>
    <t>RAZEM 2 Remont balkonów</t>
  </si>
  <si>
    <t>RAZEM kosztorys</t>
  </si>
  <si>
    <t>Kartuzy ul. Wybickiego 14</t>
  </si>
  <si>
    <t>Demontaz i montaż istniejącego domofonu (zakres SM KASZUBY)</t>
  </si>
  <si>
    <t>Rozbiórka rynny dachowej głównego dachu</t>
  </si>
  <si>
    <t>Rozbiórka rury spustowej głównego dachu</t>
  </si>
  <si>
    <r>
      <rPr>
        <sz val="11"/>
        <color indexed="8"/>
        <rFont val="Century Gothic"/>
        <family val="2"/>
      </rPr>
      <t xml:space="preserve">Rozbiórka obróbek blacharskich </t>
    </r>
    <r>
      <rPr>
        <sz val="11"/>
        <color indexed="8"/>
        <rFont val="Century Gothic"/>
        <family val="2"/>
        <charset val="238"/>
      </rPr>
      <t>murów ogniowych, okapów, kołnierzy, gzymsów, parapetów itp.</t>
    </r>
  </si>
  <si>
    <t>Rozbiórka pokrycia z papy 3 warstwy  - pod obróbki blacharskie dach nad wejściem wraz z głównym dachem L x 0,5m, zadaszenie nad balkonami Lx0,35m</t>
  </si>
  <si>
    <t xml:space="preserve">Rozbiórka warstw wykończeniowych do poziomu płyty konstrukcyjnej balkonów </t>
  </si>
  <si>
    <t>Utylizacja materiałów rozbiórkowych</t>
  </si>
  <si>
    <t>Wykop wzdłuż ścian piwnic budynku do wysokości ław fundamentowych</t>
  </si>
  <si>
    <t>Przygotowanie i naprawa podłoża - oczyszcze- nie powierzchni muru</t>
  </si>
  <si>
    <t>Izolacja termiczna ścian piwnic gr. 8cm</t>
  </si>
  <si>
    <t>Ułożenie płyt OSB gr 22mm na ogniomurach i w pasie orynnowania pod obróbkę blacharską</t>
  </si>
  <si>
    <t>Wklejenie papy na płycie OSB ogniomuru i w pasie orynnowania szer. do 50cm</t>
  </si>
  <si>
    <r>
      <rPr>
        <sz val="11"/>
        <color indexed="8"/>
        <rFont val="Century Gothic"/>
        <family val="2"/>
      </rPr>
      <t xml:space="preserve">Obróbki blacharskie ogniomuru </t>
    </r>
    <r>
      <rPr>
        <sz val="11"/>
        <color indexed="8"/>
        <rFont val="Century Gothic"/>
        <family val="2"/>
        <charset val="238"/>
      </rPr>
      <t>i gzymsu okapowego</t>
    </r>
  </si>
  <si>
    <r>
      <rPr>
        <sz val="11"/>
        <color indexed="8"/>
        <rFont val="Century Gothic"/>
        <family val="2"/>
      </rPr>
      <t xml:space="preserve">Obróbki blacharskie wokół </t>
    </r>
    <r>
      <rPr>
        <sz val="11"/>
        <color indexed="8"/>
        <rFont val="Century Gothic"/>
        <family val="2"/>
        <charset val="238"/>
      </rPr>
      <t>zadaszeń balkonów</t>
    </r>
  </si>
  <si>
    <t>Montaż parapetów z blachy powlekanej (bez boczków PCV )</t>
  </si>
  <si>
    <r>
      <rPr>
        <sz val="11"/>
        <color indexed="8"/>
        <rFont val="Century Gothic"/>
        <family val="2"/>
      </rPr>
      <t xml:space="preserve">Wykonanie ocieplenia </t>
    </r>
    <r>
      <rPr>
        <sz val="11"/>
        <color indexed="8"/>
        <rFont val="Century Gothic"/>
        <family val="2"/>
        <charset val="238"/>
      </rPr>
      <t xml:space="preserve"> ścian </t>
    </r>
    <r>
      <rPr>
        <sz val="11"/>
        <color indexed="8"/>
        <rFont val="Century Gothic"/>
        <family val="2"/>
      </rPr>
      <t xml:space="preserve">wg projektu lub zamiennie styropianem gr. 8cm eps100  wraz z wykonaniem tynku cienkowarstwowego </t>
    </r>
    <r>
      <rPr>
        <sz val="11"/>
        <color indexed="8"/>
        <rFont val="Century Gothic"/>
        <family val="2"/>
        <charset val="238"/>
      </rPr>
      <t xml:space="preserve"> ścian piwnic powyżej terenu </t>
    </r>
  </si>
  <si>
    <t>Wykonanie ocieplenia ścian wokół balkonów wraz z podklejeniem pod balkonami styropianem gr. 5cm wraz z wykonaniem tynku cienkowarstwowego</t>
  </si>
  <si>
    <t>Montaż rur spustowych -wyczystka pozioma „but” wraz z regulacją do istniejącej instalacji</t>
  </si>
  <si>
    <t>Montaż tuleji z kołnierzem w miejscu otworów wentylacyjnych</t>
  </si>
  <si>
    <t>Montaż obrzeży betonowych 25x6cm na podsypce cementowo-piaskowej</t>
  </si>
  <si>
    <t>55</t>
  </si>
  <si>
    <t>56</t>
  </si>
  <si>
    <t>57</t>
  </si>
  <si>
    <t>64</t>
  </si>
  <si>
    <t>65</t>
  </si>
  <si>
    <t>RAZEM 1 Kartuzy ul. Wybickiego 14</t>
  </si>
  <si>
    <t>66</t>
  </si>
  <si>
    <t>67</t>
  </si>
  <si>
    <t>68</t>
  </si>
  <si>
    <t>69</t>
  </si>
  <si>
    <t>70</t>
  </si>
  <si>
    <t>71</t>
  </si>
  <si>
    <t>Obróbki blacharskie z blachy powlekanej o szer.w rozwinięciu ponad 25 cm</t>
  </si>
  <si>
    <t>72</t>
  </si>
  <si>
    <t>Wykonanie hydroizolacji z samoprzylepnej papy bitumicznej - przyklejenie jednej warstwy</t>
  </si>
  <si>
    <t>73</t>
  </si>
  <si>
    <t>74</t>
  </si>
  <si>
    <t>75</t>
  </si>
  <si>
    <t>Żukowo Armii Krajowej 17A</t>
  </si>
  <si>
    <t>Rozebranie rynny z blachy nie nadającej się do użytku</t>
  </si>
  <si>
    <t>Rozebranie rury spustowej z blachy nie nadającej się do użytku</t>
  </si>
  <si>
    <t>Wykonanie ocieplenia ścian wejścia gr. 3cm wraz z wykonaniem tynku cienkowarstwowego</t>
  </si>
  <si>
    <t>RAZEM 1 Żukowo Armii Krajowej 17A</t>
  </si>
  <si>
    <t>Warstwy wyrównawcze pod posadzki z zaprawy cementowej grubości 20 mm zatarte na ostro</t>
  </si>
  <si>
    <t>Kartzuzy ul. Derdowskiego 1</t>
  </si>
  <si>
    <t xml:space="preserve">Rozbiórka pokrycia z papy 3 warstwy  - pod obróbki blacharskie dach nad wejściem wraz z głównym dachem L x 0,5m, </t>
  </si>
  <si>
    <t>Odbicie luźnych tynków zewnętrznych z zaprawy cementowo-wapiennej na ścianach, filarach, pilastrach o powierzchni odbicia ponad 5 m2 - powierzchnia 80% ściany</t>
  </si>
  <si>
    <t>Wzmocnienie istniejącego ocieplenia gr. 5cm poprzez dodatkowe pianowanie przestrzeni pomiędzy ścianą a istniejącym styropianem wraz z dodatkowym kołkowaniem</t>
  </si>
  <si>
    <t>Wykonanie ocieplenia ścian styropianem gr. 10cm wraz z wykonaniem tynku cienkowarstwowego – w miejscu istniejącego ocieplenia</t>
  </si>
  <si>
    <t>RAZEM 1 Kartzuy ul. Derdowskiego 1</t>
  </si>
  <si>
    <t>Sierakowice oś. Wichrowe Wzgórze 6</t>
  </si>
  <si>
    <t>Rozbiórka rury spustowej głównego dachu – materiał do ponownego wykorzystania</t>
  </si>
  <si>
    <t>Rozebranie podbitki drewnianej</t>
  </si>
  <si>
    <t>Rozebranie obróbek blacharskich na styku ściana i dach, obróbki balkonów,  parapetów itp.</t>
  </si>
  <si>
    <t>Rozebranie nawierzchni z lastryko podsypce piaskowej</t>
  </si>
  <si>
    <t>Obróbki blacharskie z blachy powlekanej na styku dachu z ścianami, wiatrownice, w wnęce na okna w dachu</t>
  </si>
  <si>
    <t>Wykonanie podbitki dachowej z blachy imitującej drewno wraz z wykonaniem stelaża drewnianego i wszelkich obróbek</t>
  </si>
  <si>
    <t>Montaż rur spustowych - materiał z rozbiórki z dołożeniem nowych obejm z kołkiem montażowym</t>
  </si>
  <si>
    <t>Ocieplenie kominów styropianem gr. 5cm wraz z wykonaniem nowej wyprawy tynkarskiej i nowych obróbek blacharskich</t>
  </si>
  <si>
    <t>szt</t>
  </si>
  <si>
    <t>RAZEM 1 Sierakowice oś. Wichrowe Wzgórze 6</t>
  </si>
  <si>
    <t>Sierakowice oś. Wichrowe Wzgórze 7</t>
  </si>
  <si>
    <t>RAZEM 1 Sierakowice oś. Wichrowe Wzgórze 7</t>
  </si>
  <si>
    <t>Kartuzy ul. Sędzickiego 24</t>
  </si>
  <si>
    <t>Kartuzy os. Wybickiego 14</t>
  </si>
  <si>
    <t>Żukowo ul. Armii Krajowej 17A</t>
  </si>
  <si>
    <t>Kartuzy os. Derdowskiego 1</t>
  </si>
  <si>
    <t>Sierakowice os. Wichrowe Wzgórze 6</t>
  </si>
  <si>
    <t>Sierakowice os. Wichrowe Wzgórze 7</t>
  </si>
  <si>
    <t>Załącznik nr 9a</t>
  </si>
  <si>
    <t>Załącznik nr 9b</t>
  </si>
  <si>
    <t>Załącznik nr 9c</t>
  </si>
  <si>
    <t>Załącznik nr 9d</t>
  </si>
  <si>
    <t>Załącznik nr 9e</t>
  </si>
  <si>
    <t>Załącznik nr 9f</t>
  </si>
  <si>
    <t>Kartuzy - Sędzickiego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</si>
</sst>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"/>
    <numFmt numFmtId="165" formatCode="#,###,###,##0.000"/>
  </numFmts>
  <fonts count="7" x14ac:knownFonts="1">
    <font>
      <sz val="11"/>
      <color theme="1"/>
      <name val="Calibri"/>
      <family val="2"/>
      <scheme val="minor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Century Gothic"/>
      <family val="2"/>
      <charset val="238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8195-6F31-49DA-8DCB-7811E95B78FA}">
  <dimension ref="A1:F54"/>
  <sheetViews>
    <sheetView topLeftCell="A36" workbookViewId="0">
      <selection sqref="A1:F54"/>
    </sheetView>
  </sheetViews>
  <sheetFormatPr defaultRowHeight="15" x14ac:dyDescent="0.25"/>
  <cols>
    <col min="1" max="1" width="6.28515625" customWidth="1"/>
    <col min="2" max="2" width="57.140625" customWidth="1"/>
    <col min="3" max="3" width="7.140625" customWidth="1"/>
    <col min="4" max="4" width="12.140625" customWidth="1"/>
    <col min="5" max="6" width="14.28515625" customWidth="1"/>
    <col min="257" max="257" width="6.28515625" customWidth="1"/>
    <col min="258" max="258" width="57.140625" customWidth="1"/>
    <col min="259" max="259" width="7.140625" customWidth="1"/>
    <col min="260" max="260" width="12.140625" customWidth="1"/>
    <col min="261" max="262" width="14.28515625" customWidth="1"/>
    <col min="513" max="513" width="6.28515625" customWidth="1"/>
    <col min="514" max="514" width="57.140625" customWidth="1"/>
    <col min="515" max="515" width="7.140625" customWidth="1"/>
    <col min="516" max="516" width="12.140625" customWidth="1"/>
    <col min="517" max="518" width="14.28515625" customWidth="1"/>
    <col min="769" max="769" width="6.28515625" customWidth="1"/>
    <col min="770" max="770" width="57.140625" customWidth="1"/>
    <col min="771" max="771" width="7.140625" customWidth="1"/>
    <col min="772" max="772" width="12.140625" customWidth="1"/>
    <col min="773" max="774" width="14.28515625" customWidth="1"/>
    <col min="1025" max="1025" width="6.28515625" customWidth="1"/>
    <col min="1026" max="1026" width="57.140625" customWidth="1"/>
    <col min="1027" max="1027" width="7.140625" customWidth="1"/>
    <col min="1028" max="1028" width="12.140625" customWidth="1"/>
    <col min="1029" max="1030" width="14.28515625" customWidth="1"/>
    <col min="1281" max="1281" width="6.28515625" customWidth="1"/>
    <col min="1282" max="1282" width="57.140625" customWidth="1"/>
    <col min="1283" max="1283" width="7.140625" customWidth="1"/>
    <col min="1284" max="1284" width="12.140625" customWidth="1"/>
    <col min="1285" max="1286" width="14.28515625" customWidth="1"/>
    <col min="1537" max="1537" width="6.28515625" customWidth="1"/>
    <col min="1538" max="1538" width="57.140625" customWidth="1"/>
    <col min="1539" max="1539" width="7.140625" customWidth="1"/>
    <col min="1540" max="1540" width="12.140625" customWidth="1"/>
    <col min="1541" max="1542" width="14.28515625" customWidth="1"/>
    <col min="1793" max="1793" width="6.28515625" customWidth="1"/>
    <col min="1794" max="1794" width="57.140625" customWidth="1"/>
    <col min="1795" max="1795" width="7.140625" customWidth="1"/>
    <col min="1796" max="1796" width="12.140625" customWidth="1"/>
    <col min="1797" max="1798" width="14.28515625" customWidth="1"/>
    <col min="2049" max="2049" width="6.28515625" customWidth="1"/>
    <col min="2050" max="2050" width="57.140625" customWidth="1"/>
    <col min="2051" max="2051" width="7.140625" customWidth="1"/>
    <col min="2052" max="2052" width="12.140625" customWidth="1"/>
    <col min="2053" max="2054" width="14.28515625" customWidth="1"/>
    <col min="2305" max="2305" width="6.28515625" customWidth="1"/>
    <col min="2306" max="2306" width="57.140625" customWidth="1"/>
    <col min="2307" max="2307" width="7.140625" customWidth="1"/>
    <col min="2308" max="2308" width="12.140625" customWidth="1"/>
    <col min="2309" max="2310" width="14.28515625" customWidth="1"/>
    <col min="2561" max="2561" width="6.28515625" customWidth="1"/>
    <col min="2562" max="2562" width="57.140625" customWidth="1"/>
    <col min="2563" max="2563" width="7.140625" customWidth="1"/>
    <col min="2564" max="2564" width="12.140625" customWidth="1"/>
    <col min="2565" max="2566" width="14.28515625" customWidth="1"/>
    <col min="2817" max="2817" width="6.28515625" customWidth="1"/>
    <col min="2818" max="2818" width="57.140625" customWidth="1"/>
    <col min="2819" max="2819" width="7.140625" customWidth="1"/>
    <col min="2820" max="2820" width="12.140625" customWidth="1"/>
    <col min="2821" max="2822" width="14.28515625" customWidth="1"/>
    <col min="3073" max="3073" width="6.28515625" customWidth="1"/>
    <col min="3074" max="3074" width="57.140625" customWidth="1"/>
    <col min="3075" max="3075" width="7.140625" customWidth="1"/>
    <col min="3076" max="3076" width="12.140625" customWidth="1"/>
    <col min="3077" max="3078" width="14.28515625" customWidth="1"/>
    <col min="3329" max="3329" width="6.28515625" customWidth="1"/>
    <col min="3330" max="3330" width="57.140625" customWidth="1"/>
    <col min="3331" max="3331" width="7.140625" customWidth="1"/>
    <col min="3332" max="3332" width="12.140625" customWidth="1"/>
    <col min="3333" max="3334" width="14.28515625" customWidth="1"/>
    <col min="3585" max="3585" width="6.28515625" customWidth="1"/>
    <col min="3586" max="3586" width="57.140625" customWidth="1"/>
    <col min="3587" max="3587" width="7.140625" customWidth="1"/>
    <col min="3588" max="3588" width="12.140625" customWidth="1"/>
    <col min="3589" max="3590" width="14.28515625" customWidth="1"/>
    <col min="3841" max="3841" width="6.28515625" customWidth="1"/>
    <col min="3842" max="3842" width="57.140625" customWidth="1"/>
    <col min="3843" max="3843" width="7.140625" customWidth="1"/>
    <col min="3844" max="3844" width="12.140625" customWidth="1"/>
    <col min="3845" max="3846" width="14.28515625" customWidth="1"/>
    <col min="4097" max="4097" width="6.28515625" customWidth="1"/>
    <col min="4098" max="4098" width="57.140625" customWidth="1"/>
    <col min="4099" max="4099" width="7.140625" customWidth="1"/>
    <col min="4100" max="4100" width="12.140625" customWidth="1"/>
    <col min="4101" max="4102" width="14.28515625" customWidth="1"/>
    <col min="4353" max="4353" width="6.28515625" customWidth="1"/>
    <col min="4354" max="4354" width="57.140625" customWidth="1"/>
    <col min="4355" max="4355" width="7.140625" customWidth="1"/>
    <col min="4356" max="4356" width="12.140625" customWidth="1"/>
    <col min="4357" max="4358" width="14.28515625" customWidth="1"/>
    <col min="4609" max="4609" width="6.28515625" customWidth="1"/>
    <col min="4610" max="4610" width="57.140625" customWidth="1"/>
    <col min="4611" max="4611" width="7.140625" customWidth="1"/>
    <col min="4612" max="4612" width="12.140625" customWidth="1"/>
    <col min="4613" max="4614" width="14.28515625" customWidth="1"/>
    <col min="4865" max="4865" width="6.28515625" customWidth="1"/>
    <col min="4866" max="4866" width="57.140625" customWidth="1"/>
    <col min="4867" max="4867" width="7.140625" customWidth="1"/>
    <col min="4868" max="4868" width="12.140625" customWidth="1"/>
    <col min="4869" max="4870" width="14.28515625" customWidth="1"/>
    <col min="5121" max="5121" width="6.28515625" customWidth="1"/>
    <col min="5122" max="5122" width="57.140625" customWidth="1"/>
    <col min="5123" max="5123" width="7.140625" customWidth="1"/>
    <col min="5124" max="5124" width="12.140625" customWidth="1"/>
    <col min="5125" max="5126" width="14.28515625" customWidth="1"/>
    <col min="5377" max="5377" width="6.28515625" customWidth="1"/>
    <col min="5378" max="5378" width="57.140625" customWidth="1"/>
    <col min="5379" max="5379" width="7.140625" customWidth="1"/>
    <col min="5380" max="5380" width="12.140625" customWidth="1"/>
    <col min="5381" max="5382" width="14.28515625" customWidth="1"/>
    <col min="5633" max="5633" width="6.28515625" customWidth="1"/>
    <col min="5634" max="5634" width="57.140625" customWidth="1"/>
    <col min="5635" max="5635" width="7.140625" customWidth="1"/>
    <col min="5636" max="5636" width="12.140625" customWidth="1"/>
    <col min="5637" max="5638" width="14.28515625" customWidth="1"/>
    <col min="5889" max="5889" width="6.28515625" customWidth="1"/>
    <col min="5890" max="5890" width="57.140625" customWidth="1"/>
    <col min="5891" max="5891" width="7.140625" customWidth="1"/>
    <col min="5892" max="5892" width="12.140625" customWidth="1"/>
    <col min="5893" max="5894" width="14.28515625" customWidth="1"/>
    <col min="6145" max="6145" width="6.28515625" customWidth="1"/>
    <col min="6146" max="6146" width="57.140625" customWidth="1"/>
    <col min="6147" max="6147" width="7.140625" customWidth="1"/>
    <col min="6148" max="6148" width="12.140625" customWidth="1"/>
    <col min="6149" max="6150" width="14.28515625" customWidth="1"/>
    <col min="6401" max="6401" width="6.28515625" customWidth="1"/>
    <col min="6402" max="6402" width="57.140625" customWidth="1"/>
    <col min="6403" max="6403" width="7.140625" customWidth="1"/>
    <col min="6404" max="6404" width="12.140625" customWidth="1"/>
    <col min="6405" max="6406" width="14.28515625" customWidth="1"/>
    <col min="6657" max="6657" width="6.28515625" customWidth="1"/>
    <col min="6658" max="6658" width="57.140625" customWidth="1"/>
    <col min="6659" max="6659" width="7.140625" customWidth="1"/>
    <col min="6660" max="6660" width="12.140625" customWidth="1"/>
    <col min="6661" max="6662" width="14.28515625" customWidth="1"/>
    <col min="6913" max="6913" width="6.28515625" customWidth="1"/>
    <col min="6914" max="6914" width="57.140625" customWidth="1"/>
    <col min="6915" max="6915" width="7.140625" customWidth="1"/>
    <col min="6916" max="6916" width="12.140625" customWidth="1"/>
    <col min="6917" max="6918" width="14.28515625" customWidth="1"/>
    <col min="7169" max="7169" width="6.28515625" customWidth="1"/>
    <col min="7170" max="7170" width="57.140625" customWidth="1"/>
    <col min="7171" max="7171" width="7.140625" customWidth="1"/>
    <col min="7172" max="7172" width="12.140625" customWidth="1"/>
    <col min="7173" max="7174" width="14.28515625" customWidth="1"/>
    <col min="7425" max="7425" width="6.28515625" customWidth="1"/>
    <col min="7426" max="7426" width="57.140625" customWidth="1"/>
    <col min="7427" max="7427" width="7.140625" customWidth="1"/>
    <col min="7428" max="7428" width="12.140625" customWidth="1"/>
    <col min="7429" max="7430" width="14.28515625" customWidth="1"/>
    <col min="7681" max="7681" width="6.28515625" customWidth="1"/>
    <col min="7682" max="7682" width="57.140625" customWidth="1"/>
    <col min="7683" max="7683" width="7.140625" customWidth="1"/>
    <col min="7684" max="7684" width="12.140625" customWidth="1"/>
    <col min="7685" max="7686" width="14.28515625" customWidth="1"/>
    <col min="7937" max="7937" width="6.28515625" customWidth="1"/>
    <col min="7938" max="7938" width="57.140625" customWidth="1"/>
    <col min="7939" max="7939" width="7.140625" customWidth="1"/>
    <col min="7940" max="7940" width="12.140625" customWidth="1"/>
    <col min="7941" max="7942" width="14.28515625" customWidth="1"/>
    <col min="8193" max="8193" width="6.28515625" customWidth="1"/>
    <col min="8194" max="8194" width="57.140625" customWidth="1"/>
    <col min="8195" max="8195" width="7.140625" customWidth="1"/>
    <col min="8196" max="8196" width="12.140625" customWidth="1"/>
    <col min="8197" max="8198" width="14.28515625" customWidth="1"/>
    <col min="8449" max="8449" width="6.28515625" customWidth="1"/>
    <col min="8450" max="8450" width="57.140625" customWidth="1"/>
    <col min="8451" max="8451" width="7.140625" customWidth="1"/>
    <col min="8452" max="8452" width="12.140625" customWidth="1"/>
    <col min="8453" max="8454" width="14.28515625" customWidth="1"/>
    <col min="8705" max="8705" width="6.28515625" customWidth="1"/>
    <col min="8706" max="8706" width="57.140625" customWidth="1"/>
    <col min="8707" max="8707" width="7.140625" customWidth="1"/>
    <col min="8708" max="8708" width="12.140625" customWidth="1"/>
    <col min="8709" max="8710" width="14.28515625" customWidth="1"/>
    <col min="8961" max="8961" width="6.28515625" customWidth="1"/>
    <col min="8962" max="8962" width="57.140625" customWidth="1"/>
    <col min="8963" max="8963" width="7.140625" customWidth="1"/>
    <col min="8964" max="8964" width="12.140625" customWidth="1"/>
    <col min="8965" max="8966" width="14.28515625" customWidth="1"/>
    <col min="9217" max="9217" width="6.28515625" customWidth="1"/>
    <col min="9218" max="9218" width="57.140625" customWidth="1"/>
    <col min="9219" max="9219" width="7.140625" customWidth="1"/>
    <col min="9220" max="9220" width="12.140625" customWidth="1"/>
    <col min="9221" max="9222" width="14.28515625" customWidth="1"/>
    <col min="9473" max="9473" width="6.28515625" customWidth="1"/>
    <col min="9474" max="9474" width="57.140625" customWidth="1"/>
    <col min="9475" max="9475" width="7.140625" customWidth="1"/>
    <col min="9476" max="9476" width="12.140625" customWidth="1"/>
    <col min="9477" max="9478" width="14.28515625" customWidth="1"/>
    <col min="9729" max="9729" width="6.28515625" customWidth="1"/>
    <col min="9730" max="9730" width="57.140625" customWidth="1"/>
    <col min="9731" max="9731" width="7.140625" customWidth="1"/>
    <col min="9732" max="9732" width="12.140625" customWidth="1"/>
    <col min="9733" max="9734" width="14.28515625" customWidth="1"/>
    <col min="9985" max="9985" width="6.28515625" customWidth="1"/>
    <col min="9986" max="9986" width="57.140625" customWidth="1"/>
    <col min="9987" max="9987" width="7.140625" customWidth="1"/>
    <col min="9988" max="9988" width="12.140625" customWidth="1"/>
    <col min="9989" max="9990" width="14.28515625" customWidth="1"/>
    <col min="10241" max="10241" width="6.28515625" customWidth="1"/>
    <col min="10242" max="10242" width="57.140625" customWidth="1"/>
    <col min="10243" max="10243" width="7.140625" customWidth="1"/>
    <col min="10244" max="10244" width="12.140625" customWidth="1"/>
    <col min="10245" max="10246" width="14.28515625" customWidth="1"/>
    <col min="10497" max="10497" width="6.28515625" customWidth="1"/>
    <col min="10498" max="10498" width="57.140625" customWidth="1"/>
    <col min="10499" max="10499" width="7.140625" customWidth="1"/>
    <col min="10500" max="10500" width="12.140625" customWidth="1"/>
    <col min="10501" max="10502" width="14.28515625" customWidth="1"/>
    <col min="10753" max="10753" width="6.28515625" customWidth="1"/>
    <col min="10754" max="10754" width="57.140625" customWidth="1"/>
    <col min="10755" max="10755" width="7.140625" customWidth="1"/>
    <col min="10756" max="10756" width="12.140625" customWidth="1"/>
    <col min="10757" max="10758" width="14.28515625" customWidth="1"/>
    <col min="11009" max="11009" width="6.28515625" customWidth="1"/>
    <col min="11010" max="11010" width="57.140625" customWidth="1"/>
    <col min="11011" max="11011" width="7.140625" customWidth="1"/>
    <col min="11012" max="11012" width="12.140625" customWidth="1"/>
    <col min="11013" max="11014" width="14.28515625" customWidth="1"/>
    <col min="11265" max="11265" width="6.28515625" customWidth="1"/>
    <col min="11266" max="11266" width="57.140625" customWidth="1"/>
    <col min="11267" max="11267" width="7.140625" customWidth="1"/>
    <col min="11268" max="11268" width="12.140625" customWidth="1"/>
    <col min="11269" max="11270" width="14.28515625" customWidth="1"/>
    <col min="11521" max="11521" width="6.28515625" customWidth="1"/>
    <col min="11522" max="11522" width="57.140625" customWidth="1"/>
    <col min="11523" max="11523" width="7.140625" customWidth="1"/>
    <col min="11524" max="11524" width="12.140625" customWidth="1"/>
    <col min="11525" max="11526" width="14.28515625" customWidth="1"/>
    <col min="11777" max="11777" width="6.28515625" customWidth="1"/>
    <col min="11778" max="11778" width="57.140625" customWidth="1"/>
    <col min="11779" max="11779" width="7.140625" customWidth="1"/>
    <col min="11780" max="11780" width="12.140625" customWidth="1"/>
    <col min="11781" max="11782" width="14.28515625" customWidth="1"/>
    <col min="12033" max="12033" width="6.28515625" customWidth="1"/>
    <col min="12034" max="12034" width="57.140625" customWidth="1"/>
    <col min="12035" max="12035" width="7.140625" customWidth="1"/>
    <col min="12036" max="12036" width="12.140625" customWidth="1"/>
    <col min="12037" max="12038" width="14.28515625" customWidth="1"/>
    <col min="12289" max="12289" width="6.28515625" customWidth="1"/>
    <col min="12290" max="12290" width="57.140625" customWidth="1"/>
    <col min="12291" max="12291" width="7.140625" customWidth="1"/>
    <col min="12292" max="12292" width="12.140625" customWidth="1"/>
    <col min="12293" max="12294" width="14.28515625" customWidth="1"/>
    <col min="12545" max="12545" width="6.28515625" customWidth="1"/>
    <col min="12546" max="12546" width="57.140625" customWidth="1"/>
    <col min="12547" max="12547" width="7.140625" customWidth="1"/>
    <col min="12548" max="12548" width="12.140625" customWidth="1"/>
    <col min="12549" max="12550" width="14.28515625" customWidth="1"/>
    <col min="12801" max="12801" width="6.28515625" customWidth="1"/>
    <col min="12802" max="12802" width="57.140625" customWidth="1"/>
    <col min="12803" max="12803" width="7.140625" customWidth="1"/>
    <col min="12804" max="12804" width="12.140625" customWidth="1"/>
    <col min="12805" max="12806" width="14.28515625" customWidth="1"/>
    <col min="13057" max="13057" width="6.28515625" customWidth="1"/>
    <col min="13058" max="13058" width="57.140625" customWidth="1"/>
    <col min="13059" max="13059" width="7.140625" customWidth="1"/>
    <col min="13060" max="13060" width="12.140625" customWidth="1"/>
    <col min="13061" max="13062" width="14.28515625" customWidth="1"/>
    <col min="13313" max="13313" width="6.28515625" customWidth="1"/>
    <col min="13314" max="13314" width="57.140625" customWidth="1"/>
    <col min="13315" max="13315" width="7.140625" customWidth="1"/>
    <col min="13316" max="13316" width="12.140625" customWidth="1"/>
    <col min="13317" max="13318" width="14.28515625" customWidth="1"/>
    <col min="13569" max="13569" width="6.28515625" customWidth="1"/>
    <col min="13570" max="13570" width="57.140625" customWidth="1"/>
    <col min="13571" max="13571" width="7.140625" customWidth="1"/>
    <col min="13572" max="13572" width="12.140625" customWidth="1"/>
    <col min="13573" max="13574" width="14.28515625" customWidth="1"/>
    <col min="13825" max="13825" width="6.28515625" customWidth="1"/>
    <col min="13826" max="13826" width="57.140625" customWidth="1"/>
    <col min="13827" max="13827" width="7.140625" customWidth="1"/>
    <col min="13828" max="13828" width="12.140625" customWidth="1"/>
    <col min="13829" max="13830" width="14.28515625" customWidth="1"/>
    <col min="14081" max="14081" width="6.28515625" customWidth="1"/>
    <col min="14082" max="14082" width="57.140625" customWidth="1"/>
    <col min="14083" max="14083" width="7.140625" customWidth="1"/>
    <col min="14084" max="14084" width="12.140625" customWidth="1"/>
    <col min="14085" max="14086" width="14.28515625" customWidth="1"/>
    <col min="14337" max="14337" width="6.28515625" customWidth="1"/>
    <col min="14338" max="14338" width="57.140625" customWidth="1"/>
    <col min="14339" max="14339" width="7.140625" customWidth="1"/>
    <col min="14340" max="14340" width="12.140625" customWidth="1"/>
    <col min="14341" max="14342" width="14.28515625" customWidth="1"/>
    <col min="14593" max="14593" width="6.28515625" customWidth="1"/>
    <col min="14594" max="14594" width="57.140625" customWidth="1"/>
    <col min="14595" max="14595" width="7.140625" customWidth="1"/>
    <col min="14596" max="14596" width="12.140625" customWidth="1"/>
    <col min="14597" max="14598" width="14.28515625" customWidth="1"/>
    <col min="14849" max="14849" width="6.28515625" customWidth="1"/>
    <col min="14850" max="14850" width="57.140625" customWidth="1"/>
    <col min="14851" max="14851" width="7.140625" customWidth="1"/>
    <col min="14852" max="14852" width="12.140625" customWidth="1"/>
    <col min="14853" max="14854" width="14.28515625" customWidth="1"/>
    <col min="15105" max="15105" width="6.28515625" customWidth="1"/>
    <col min="15106" max="15106" width="57.140625" customWidth="1"/>
    <col min="15107" max="15107" width="7.140625" customWidth="1"/>
    <col min="15108" max="15108" width="12.140625" customWidth="1"/>
    <col min="15109" max="15110" width="14.28515625" customWidth="1"/>
    <col min="15361" max="15361" width="6.28515625" customWidth="1"/>
    <col min="15362" max="15362" width="57.140625" customWidth="1"/>
    <col min="15363" max="15363" width="7.140625" customWidth="1"/>
    <col min="15364" max="15364" width="12.140625" customWidth="1"/>
    <col min="15365" max="15366" width="14.28515625" customWidth="1"/>
    <col min="15617" max="15617" width="6.28515625" customWidth="1"/>
    <col min="15618" max="15618" width="57.140625" customWidth="1"/>
    <col min="15619" max="15619" width="7.140625" customWidth="1"/>
    <col min="15620" max="15620" width="12.140625" customWidth="1"/>
    <col min="15621" max="15622" width="14.28515625" customWidth="1"/>
    <col min="15873" max="15873" width="6.28515625" customWidth="1"/>
    <col min="15874" max="15874" width="57.140625" customWidth="1"/>
    <col min="15875" max="15875" width="7.140625" customWidth="1"/>
    <col min="15876" max="15876" width="12.140625" customWidth="1"/>
    <col min="15877" max="15878" width="14.28515625" customWidth="1"/>
    <col min="16129" max="16129" width="6.28515625" customWidth="1"/>
    <col min="16130" max="16130" width="57.140625" customWidth="1"/>
    <col min="16131" max="16131" width="7.140625" customWidth="1"/>
    <col min="16132" max="16132" width="12.140625" customWidth="1"/>
    <col min="16133" max="16134" width="14.28515625" customWidth="1"/>
  </cols>
  <sheetData>
    <row r="1" spans="1:6" ht="26.25" x14ac:dyDescent="0.4">
      <c r="A1" s="12" t="s">
        <v>205</v>
      </c>
      <c r="B1" s="12"/>
      <c r="C1" s="12"/>
      <c r="D1" s="12"/>
      <c r="F1" s="11" t="s">
        <v>207</v>
      </c>
    </row>
    <row r="2" spans="1:6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6" x14ac:dyDescent="0.25">
      <c r="A4" s="2" t="s">
        <v>6</v>
      </c>
      <c r="B4" s="2" t="s">
        <v>188</v>
      </c>
      <c r="C4" s="2"/>
      <c r="D4" s="2"/>
      <c r="E4" s="2"/>
      <c r="F4" s="2"/>
    </row>
    <row r="5" spans="1:6" x14ac:dyDescent="0.25">
      <c r="A5" s="2" t="s">
        <v>12</v>
      </c>
      <c r="B5" s="2" t="s">
        <v>13</v>
      </c>
      <c r="C5" s="2"/>
      <c r="D5" s="2"/>
      <c r="E5" s="2"/>
      <c r="F5" s="2"/>
    </row>
    <row r="6" spans="1:6" ht="16.5" x14ac:dyDescent="0.25">
      <c r="A6" s="3" t="s">
        <v>6</v>
      </c>
      <c r="B6" s="3" t="s">
        <v>14</v>
      </c>
      <c r="C6" s="3" t="s">
        <v>15</v>
      </c>
      <c r="D6" s="4">
        <v>886.76599999999996</v>
      </c>
      <c r="E6" s="5"/>
      <c r="F6" s="5"/>
    </row>
    <row r="7" spans="1:6" ht="33" x14ac:dyDescent="0.25">
      <c r="A7" s="3" t="s">
        <v>7</v>
      </c>
      <c r="B7" s="3" t="s">
        <v>138</v>
      </c>
      <c r="C7" s="3" t="s">
        <v>17</v>
      </c>
      <c r="D7" s="4">
        <v>2</v>
      </c>
      <c r="E7" s="5"/>
      <c r="F7" s="5"/>
    </row>
    <row r="8" spans="1:6" ht="33" x14ac:dyDescent="0.25">
      <c r="A8" s="3" t="s">
        <v>8</v>
      </c>
      <c r="B8" s="3" t="s">
        <v>189</v>
      </c>
      <c r="C8" s="3" t="s">
        <v>19</v>
      </c>
      <c r="D8" s="4">
        <v>112.9</v>
      </c>
      <c r="E8" s="5"/>
      <c r="F8" s="5"/>
    </row>
    <row r="9" spans="1:6" ht="16.5" x14ac:dyDescent="0.25">
      <c r="A9" s="3" t="s">
        <v>9</v>
      </c>
      <c r="B9" s="3" t="s">
        <v>190</v>
      </c>
      <c r="C9" s="3" t="s">
        <v>15</v>
      </c>
      <c r="D9" s="4">
        <v>96.585999999999999</v>
      </c>
      <c r="E9" s="5"/>
      <c r="F9" s="5"/>
    </row>
    <row r="10" spans="1:6" ht="33" x14ac:dyDescent="0.25">
      <c r="A10" s="3" t="s">
        <v>10</v>
      </c>
      <c r="B10" s="3" t="s">
        <v>191</v>
      </c>
      <c r="C10" s="3" t="s">
        <v>15</v>
      </c>
      <c r="D10" s="4">
        <v>141.96700000000001</v>
      </c>
      <c r="E10" s="5"/>
      <c r="F10" s="5"/>
    </row>
    <row r="11" spans="1:6" ht="33" x14ac:dyDescent="0.25">
      <c r="A11" s="3" t="s">
        <v>11</v>
      </c>
      <c r="B11" s="3" t="s">
        <v>24</v>
      </c>
      <c r="C11" s="3" t="s">
        <v>15</v>
      </c>
      <c r="D11" s="4">
        <v>34.237000000000002</v>
      </c>
      <c r="E11" s="5"/>
      <c r="F11" s="5"/>
    </row>
    <row r="12" spans="1:6" ht="33" x14ac:dyDescent="0.25">
      <c r="A12" s="3" t="s">
        <v>23</v>
      </c>
      <c r="B12" s="3" t="s">
        <v>192</v>
      </c>
      <c r="C12" s="3" t="s">
        <v>15</v>
      </c>
      <c r="D12" s="4">
        <v>13.32</v>
      </c>
      <c r="E12" s="5"/>
      <c r="F12" s="5"/>
    </row>
    <row r="13" spans="1:6" ht="16.5" x14ac:dyDescent="0.25">
      <c r="A13" s="3" t="s">
        <v>25</v>
      </c>
      <c r="B13" s="3" t="s">
        <v>28</v>
      </c>
      <c r="C13" s="3" t="s">
        <v>17</v>
      </c>
      <c r="D13" s="4">
        <v>16</v>
      </c>
      <c r="E13" s="5"/>
      <c r="F13" s="5"/>
    </row>
    <row r="14" spans="1:6" ht="33" x14ac:dyDescent="0.25">
      <c r="A14" s="3" t="s">
        <v>27</v>
      </c>
      <c r="B14" s="3" t="s">
        <v>143</v>
      </c>
      <c r="C14" s="3" t="s">
        <v>31</v>
      </c>
      <c r="D14" s="4">
        <v>9.4670000000000005</v>
      </c>
      <c r="E14" s="5"/>
      <c r="F14" s="5"/>
    </row>
    <row r="15" spans="1:6" ht="16.5" x14ac:dyDescent="0.25">
      <c r="A15" s="3" t="s">
        <v>29</v>
      </c>
      <c r="B15" s="3" t="s">
        <v>144</v>
      </c>
      <c r="C15" s="3" t="s">
        <v>31</v>
      </c>
      <c r="D15" s="4">
        <v>18.911999999999999</v>
      </c>
      <c r="E15" s="5"/>
      <c r="F15" s="5"/>
    </row>
    <row r="16" spans="1:6" x14ac:dyDescent="0.25">
      <c r="A16" s="7"/>
      <c r="B16" s="7" t="s">
        <v>34</v>
      </c>
      <c r="C16" s="7"/>
      <c r="D16" s="7"/>
      <c r="E16" s="7"/>
      <c r="F16" s="7">
        <f>SUM(F6:F15)</f>
        <v>0</v>
      </c>
    </row>
    <row r="17" spans="1:6" x14ac:dyDescent="0.25">
      <c r="A17" s="2" t="s">
        <v>35</v>
      </c>
      <c r="B17" s="2" t="s">
        <v>36</v>
      </c>
      <c r="C17" s="2"/>
      <c r="D17" s="2"/>
      <c r="E17" s="2"/>
      <c r="F17" s="2"/>
    </row>
    <row r="18" spans="1:6" ht="33" x14ac:dyDescent="0.25">
      <c r="A18" s="3" t="s">
        <v>32</v>
      </c>
      <c r="B18" s="3" t="s">
        <v>145</v>
      </c>
      <c r="C18" s="3" t="s">
        <v>31</v>
      </c>
      <c r="D18" s="4">
        <v>234.941</v>
      </c>
      <c r="E18" s="5"/>
      <c r="F18" s="5"/>
    </row>
    <row r="19" spans="1:6" ht="16.5" x14ac:dyDescent="0.25">
      <c r="A19" s="3" t="s">
        <v>37</v>
      </c>
      <c r="B19" s="6" t="s">
        <v>40</v>
      </c>
      <c r="C19" s="3" t="s">
        <v>15</v>
      </c>
      <c r="D19" s="4">
        <v>156.62700000000001</v>
      </c>
      <c r="E19" s="5"/>
      <c r="F19" s="5"/>
    </row>
    <row r="20" spans="1:6" ht="16.5" x14ac:dyDescent="0.25">
      <c r="A20" s="3" t="s">
        <v>39</v>
      </c>
      <c r="B20" s="3" t="s">
        <v>147</v>
      </c>
      <c r="C20" s="3" t="s">
        <v>15</v>
      </c>
      <c r="D20" s="4">
        <v>156.62700000000001</v>
      </c>
      <c r="E20" s="5"/>
      <c r="F20" s="5"/>
    </row>
    <row r="21" spans="1:6" ht="16.5" x14ac:dyDescent="0.25">
      <c r="A21" s="3" t="s">
        <v>41</v>
      </c>
      <c r="B21" s="3" t="s">
        <v>44</v>
      </c>
      <c r="C21" s="3" t="s">
        <v>15</v>
      </c>
      <c r="D21" s="4">
        <v>156.62700000000001</v>
      </c>
      <c r="E21" s="5"/>
      <c r="F21" s="5"/>
    </row>
    <row r="22" spans="1:6" ht="33" x14ac:dyDescent="0.25">
      <c r="A22" s="3" t="s">
        <v>43</v>
      </c>
      <c r="B22" s="3" t="s">
        <v>46</v>
      </c>
      <c r="C22" s="3" t="s">
        <v>31</v>
      </c>
      <c r="D22" s="4">
        <v>234.941</v>
      </c>
      <c r="E22" s="5"/>
      <c r="F22" s="5"/>
    </row>
    <row r="23" spans="1:6" ht="28.5" x14ac:dyDescent="0.25">
      <c r="A23" s="7"/>
      <c r="B23" s="7" t="s">
        <v>47</v>
      </c>
      <c r="C23" s="7"/>
      <c r="D23" s="7"/>
      <c r="E23" s="7"/>
      <c r="F23" s="7">
        <f>SUM(F18:F22)</f>
        <v>0</v>
      </c>
    </row>
    <row r="24" spans="1:6" x14ac:dyDescent="0.25">
      <c r="A24" s="2" t="s">
        <v>48</v>
      </c>
      <c r="B24" s="2" t="s">
        <v>49</v>
      </c>
      <c r="C24" s="2"/>
      <c r="D24" s="2"/>
      <c r="E24" s="2"/>
      <c r="F24" s="2"/>
    </row>
    <row r="25" spans="1:6" ht="49.5" x14ac:dyDescent="0.25">
      <c r="A25" s="3" t="s">
        <v>45</v>
      </c>
      <c r="B25" s="3" t="s">
        <v>193</v>
      </c>
      <c r="C25" s="3" t="s">
        <v>15</v>
      </c>
      <c r="D25" s="4">
        <v>30.07</v>
      </c>
      <c r="E25" s="5"/>
      <c r="F25" s="5"/>
    </row>
    <row r="26" spans="1:6" ht="33" x14ac:dyDescent="0.25">
      <c r="A26" s="3" t="s">
        <v>50</v>
      </c>
      <c r="B26" s="6" t="s">
        <v>152</v>
      </c>
      <c r="C26" s="3" t="s">
        <v>15</v>
      </c>
      <c r="D26" s="4">
        <v>312.75299999999999</v>
      </c>
      <c r="E26" s="5"/>
      <c r="F26" s="5"/>
    </row>
    <row r="27" spans="1:6" ht="33" x14ac:dyDescent="0.25">
      <c r="A27" s="3" t="s">
        <v>52</v>
      </c>
      <c r="B27" s="6" t="s">
        <v>61</v>
      </c>
      <c r="C27" s="3" t="s">
        <v>15</v>
      </c>
      <c r="D27" s="4">
        <v>1259.518</v>
      </c>
      <c r="E27" s="5"/>
      <c r="F27" s="5"/>
    </row>
    <row r="28" spans="1:6" ht="16.5" x14ac:dyDescent="0.25">
      <c r="A28" s="3" t="s">
        <v>54</v>
      </c>
      <c r="B28" s="3" t="s">
        <v>63</v>
      </c>
      <c r="C28" s="3" t="s">
        <v>15</v>
      </c>
      <c r="D28" s="4">
        <v>1259.518</v>
      </c>
      <c r="E28" s="5"/>
      <c r="F28" s="5"/>
    </row>
    <row r="29" spans="1:6" ht="33" x14ac:dyDescent="0.25">
      <c r="A29" s="3" t="s">
        <v>56</v>
      </c>
      <c r="B29" s="3" t="s">
        <v>65</v>
      </c>
      <c r="C29" s="3" t="s">
        <v>15</v>
      </c>
      <c r="D29" s="4">
        <v>1018.249</v>
      </c>
      <c r="E29" s="5"/>
      <c r="F29" s="5"/>
    </row>
    <row r="30" spans="1:6" ht="49.5" x14ac:dyDescent="0.25">
      <c r="A30" s="3" t="s">
        <v>58</v>
      </c>
      <c r="B30" s="6" t="s">
        <v>67</v>
      </c>
      <c r="C30" s="3" t="s">
        <v>15</v>
      </c>
      <c r="D30" s="4">
        <v>53.585000000000001</v>
      </c>
      <c r="E30" s="5"/>
      <c r="F30" s="5"/>
    </row>
    <row r="31" spans="1:6" ht="66" x14ac:dyDescent="0.25">
      <c r="A31" s="3" t="s">
        <v>60</v>
      </c>
      <c r="B31" s="3" t="s">
        <v>153</v>
      </c>
      <c r="C31" s="3" t="s">
        <v>15</v>
      </c>
      <c r="D31" s="4">
        <v>142.10400000000001</v>
      </c>
      <c r="E31" s="5"/>
      <c r="F31" s="5"/>
    </row>
    <row r="32" spans="1:6" ht="49.5" x14ac:dyDescent="0.25">
      <c r="A32" s="3" t="s">
        <v>62</v>
      </c>
      <c r="B32" s="3" t="s">
        <v>154</v>
      </c>
      <c r="C32" s="3" t="s">
        <v>15</v>
      </c>
      <c r="D32" s="4">
        <v>325.27</v>
      </c>
      <c r="E32" s="5"/>
      <c r="F32" s="5"/>
    </row>
    <row r="33" spans="1:6" ht="49.5" x14ac:dyDescent="0.25">
      <c r="A33" s="3" t="s">
        <v>64</v>
      </c>
      <c r="B33" s="3" t="s">
        <v>194</v>
      </c>
      <c r="C33" s="3" t="s">
        <v>15</v>
      </c>
      <c r="D33" s="4">
        <v>96.585999999999999</v>
      </c>
      <c r="E33" s="5"/>
      <c r="F33" s="5"/>
    </row>
    <row r="34" spans="1:6" ht="33" x14ac:dyDescent="0.25">
      <c r="A34" s="3" t="s">
        <v>66</v>
      </c>
      <c r="B34" s="3" t="s">
        <v>195</v>
      </c>
      <c r="C34" s="3" t="s">
        <v>19</v>
      </c>
      <c r="D34" s="4">
        <v>112.9</v>
      </c>
      <c r="E34" s="5"/>
      <c r="F34" s="5"/>
    </row>
    <row r="35" spans="1:6" ht="49.5" x14ac:dyDescent="0.25">
      <c r="A35" s="3" t="s">
        <v>68</v>
      </c>
      <c r="B35" s="3" t="s">
        <v>196</v>
      </c>
      <c r="C35" s="3" t="s">
        <v>197</v>
      </c>
      <c r="D35" s="4">
        <v>8</v>
      </c>
      <c r="E35" s="5"/>
      <c r="F35" s="5"/>
    </row>
    <row r="36" spans="1:6" ht="33" x14ac:dyDescent="0.25">
      <c r="A36" s="3" t="s">
        <v>70</v>
      </c>
      <c r="B36" s="3" t="s">
        <v>157</v>
      </c>
      <c r="C36" s="3" t="s">
        <v>19</v>
      </c>
      <c r="D36" s="4">
        <v>116.02</v>
      </c>
      <c r="E36" s="5"/>
      <c r="F36" s="5"/>
    </row>
    <row r="37" spans="1:6" ht="33" x14ac:dyDescent="0.25">
      <c r="A37" s="3" t="s">
        <v>72</v>
      </c>
      <c r="B37" s="3" t="s">
        <v>87</v>
      </c>
      <c r="C37" s="3" t="s">
        <v>15</v>
      </c>
      <c r="D37" s="4">
        <v>71.33</v>
      </c>
      <c r="E37" s="5"/>
      <c r="F37" s="5"/>
    </row>
    <row r="38" spans="1:6" x14ac:dyDescent="0.25">
      <c r="A38" s="7"/>
      <c r="B38" s="7" t="s">
        <v>88</v>
      </c>
      <c r="C38" s="7"/>
      <c r="D38" s="7"/>
      <c r="E38" s="7"/>
      <c r="F38" s="7">
        <f>SUM(F25:F37)</f>
        <v>0</v>
      </c>
    </row>
    <row r="39" spans="1:6" x14ac:dyDescent="0.25">
      <c r="A39" s="7"/>
      <c r="B39" s="7" t="s">
        <v>198</v>
      </c>
      <c r="C39" s="7"/>
      <c r="D39" s="7"/>
      <c r="E39" s="7"/>
      <c r="F39" s="7">
        <f>F38+F23+F16</f>
        <v>0</v>
      </c>
    </row>
    <row r="40" spans="1:6" x14ac:dyDescent="0.25">
      <c r="A40" s="2" t="s">
        <v>7</v>
      </c>
      <c r="B40" s="2" t="s">
        <v>111</v>
      </c>
      <c r="C40" s="2"/>
      <c r="D40" s="2"/>
      <c r="E40" s="2"/>
      <c r="F40" s="2"/>
    </row>
    <row r="41" spans="1:6" x14ac:dyDescent="0.25">
      <c r="A41" s="2" t="s">
        <v>112</v>
      </c>
      <c r="B41" s="2" t="s">
        <v>113</v>
      </c>
      <c r="C41" s="2"/>
      <c r="D41" s="2"/>
      <c r="E41" s="2"/>
      <c r="F41" s="2"/>
    </row>
    <row r="42" spans="1:6" ht="33" x14ac:dyDescent="0.25">
      <c r="A42" s="3" t="s">
        <v>74</v>
      </c>
      <c r="B42" s="3" t="s">
        <v>115</v>
      </c>
      <c r="C42" s="3" t="s">
        <v>15</v>
      </c>
      <c r="D42" s="4">
        <v>118.336</v>
      </c>
      <c r="E42" s="5"/>
      <c r="F42" s="5"/>
    </row>
    <row r="43" spans="1:6" ht="16.5" x14ac:dyDescent="0.25">
      <c r="A43" s="3" t="s">
        <v>76</v>
      </c>
      <c r="B43" s="3" t="s">
        <v>117</v>
      </c>
      <c r="C43" s="3" t="s">
        <v>15</v>
      </c>
      <c r="D43" s="4">
        <v>118.336</v>
      </c>
      <c r="E43" s="5"/>
      <c r="F43" s="5"/>
    </row>
    <row r="44" spans="1:6" ht="33" x14ac:dyDescent="0.25">
      <c r="A44" s="3" t="s">
        <v>78</v>
      </c>
      <c r="B44" s="3" t="s">
        <v>119</v>
      </c>
      <c r="C44" s="3" t="s">
        <v>15</v>
      </c>
      <c r="D44" s="4">
        <v>118.336</v>
      </c>
      <c r="E44" s="5"/>
      <c r="F44" s="5"/>
    </row>
    <row r="45" spans="1:6" ht="16.5" x14ac:dyDescent="0.25">
      <c r="A45" s="3" t="s">
        <v>80</v>
      </c>
      <c r="B45" s="3" t="s">
        <v>121</v>
      </c>
      <c r="C45" s="3" t="s">
        <v>15</v>
      </c>
      <c r="D45" s="4">
        <v>118.336</v>
      </c>
      <c r="E45" s="5"/>
      <c r="F45" s="5"/>
    </row>
    <row r="46" spans="1:6" ht="33" x14ac:dyDescent="0.25">
      <c r="A46" s="3" t="s">
        <v>82</v>
      </c>
      <c r="B46" s="3" t="s">
        <v>123</v>
      </c>
      <c r="C46" s="3" t="s">
        <v>15</v>
      </c>
      <c r="D46" s="4">
        <v>18.53</v>
      </c>
      <c r="E46" s="5"/>
      <c r="F46" s="5"/>
    </row>
    <row r="47" spans="1:6" ht="33" x14ac:dyDescent="0.25">
      <c r="A47" s="3" t="s">
        <v>84</v>
      </c>
      <c r="B47" s="3" t="s">
        <v>170</v>
      </c>
      <c r="C47" s="3" t="s">
        <v>15</v>
      </c>
      <c r="D47" s="4">
        <v>45.03</v>
      </c>
      <c r="E47" s="5"/>
      <c r="F47" s="5"/>
    </row>
    <row r="48" spans="1:6" ht="33" x14ac:dyDescent="0.25">
      <c r="A48" s="3" t="s">
        <v>86</v>
      </c>
      <c r="B48" s="3" t="s">
        <v>172</v>
      </c>
      <c r="C48" s="3" t="s">
        <v>15</v>
      </c>
      <c r="D48" s="4">
        <v>517.85199999999998</v>
      </c>
      <c r="E48" s="5"/>
      <c r="F48" s="5"/>
    </row>
    <row r="49" spans="1:6" ht="33" x14ac:dyDescent="0.25">
      <c r="A49" s="3" t="s">
        <v>91</v>
      </c>
      <c r="B49" s="3" t="s">
        <v>129</v>
      </c>
      <c r="C49" s="3" t="s">
        <v>15</v>
      </c>
      <c r="D49" s="4">
        <v>517.85199999999998</v>
      </c>
      <c r="E49" s="5"/>
      <c r="F49" s="5"/>
    </row>
    <row r="50" spans="1:6" ht="16.5" x14ac:dyDescent="0.25">
      <c r="A50" s="3" t="s">
        <v>93</v>
      </c>
      <c r="B50" s="3" t="s">
        <v>131</v>
      </c>
      <c r="C50" s="3" t="s">
        <v>15</v>
      </c>
      <c r="D50" s="4">
        <v>172</v>
      </c>
      <c r="E50" s="5"/>
      <c r="F50" s="5"/>
    </row>
    <row r="51" spans="1:6" ht="33" x14ac:dyDescent="0.25">
      <c r="A51" s="3" t="s">
        <v>95</v>
      </c>
      <c r="B51" s="3" t="s">
        <v>133</v>
      </c>
      <c r="C51" s="3" t="s">
        <v>15</v>
      </c>
      <c r="D51" s="4">
        <v>118.336</v>
      </c>
      <c r="E51" s="5"/>
      <c r="F51" s="5"/>
    </row>
    <row r="52" spans="1:6" x14ac:dyDescent="0.25">
      <c r="A52" s="7"/>
      <c r="B52" s="7" t="s">
        <v>134</v>
      </c>
      <c r="C52" s="7"/>
      <c r="D52" s="7"/>
      <c r="E52" s="7"/>
      <c r="F52" s="7">
        <f>SUM(F42:F51)</f>
        <v>0</v>
      </c>
    </row>
    <row r="53" spans="1:6" x14ac:dyDescent="0.25">
      <c r="A53" s="7"/>
      <c r="B53" s="7" t="s">
        <v>135</v>
      </c>
      <c r="C53" s="7"/>
      <c r="D53" s="7"/>
      <c r="E53" s="7"/>
      <c r="F53" s="7">
        <f>F52</f>
        <v>0</v>
      </c>
    </row>
    <row r="54" spans="1:6" x14ac:dyDescent="0.25">
      <c r="A54" s="7"/>
      <c r="B54" s="7" t="s">
        <v>136</v>
      </c>
      <c r="C54" s="7"/>
      <c r="D54" s="7"/>
      <c r="E54" s="7"/>
      <c r="F54" s="7">
        <f>F53+F39</f>
        <v>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815C-A90B-4793-A8E5-1689F895DB46}">
  <dimension ref="A1:F54"/>
  <sheetViews>
    <sheetView topLeftCell="A35" workbookViewId="0">
      <selection activeCell="I44" sqref="I44"/>
    </sheetView>
  </sheetViews>
  <sheetFormatPr defaultRowHeight="15" x14ac:dyDescent="0.25"/>
  <cols>
    <col min="1" max="1" width="4.7109375" customWidth="1"/>
    <col min="2" max="2" width="57.140625" customWidth="1"/>
    <col min="3" max="3" width="8.5703125" customWidth="1"/>
    <col min="4" max="4" width="11.28515625" customWidth="1"/>
    <col min="5" max="6" width="14.28515625" customWidth="1"/>
    <col min="257" max="257" width="4.7109375" customWidth="1"/>
    <col min="258" max="258" width="57.140625" customWidth="1"/>
    <col min="259" max="259" width="8.5703125" customWidth="1"/>
    <col min="260" max="260" width="11.28515625" customWidth="1"/>
    <col min="261" max="262" width="14.28515625" customWidth="1"/>
    <col min="513" max="513" width="4.7109375" customWidth="1"/>
    <col min="514" max="514" width="57.140625" customWidth="1"/>
    <col min="515" max="515" width="8.5703125" customWidth="1"/>
    <col min="516" max="516" width="11.28515625" customWidth="1"/>
    <col min="517" max="518" width="14.28515625" customWidth="1"/>
    <col min="769" max="769" width="4.7109375" customWidth="1"/>
    <col min="770" max="770" width="57.140625" customWidth="1"/>
    <col min="771" max="771" width="8.5703125" customWidth="1"/>
    <col min="772" max="772" width="11.28515625" customWidth="1"/>
    <col min="773" max="774" width="14.28515625" customWidth="1"/>
    <col min="1025" max="1025" width="4.7109375" customWidth="1"/>
    <col min="1026" max="1026" width="57.140625" customWidth="1"/>
    <col min="1027" max="1027" width="8.5703125" customWidth="1"/>
    <col min="1028" max="1028" width="11.28515625" customWidth="1"/>
    <col min="1029" max="1030" width="14.28515625" customWidth="1"/>
    <col min="1281" max="1281" width="4.7109375" customWidth="1"/>
    <col min="1282" max="1282" width="57.140625" customWidth="1"/>
    <col min="1283" max="1283" width="8.5703125" customWidth="1"/>
    <col min="1284" max="1284" width="11.28515625" customWidth="1"/>
    <col min="1285" max="1286" width="14.28515625" customWidth="1"/>
    <col min="1537" max="1537" width="4.7109375" customWidth="1"/>
    <col min="1538" max="1538" width="57.140625" customWidth="1"/>
    <col min="1539" max="1539" width="8.5703125" customWidth="1"/>
    <col min="1540" max="1540" width="11.28515625" customWidth="1"/>
    <col min="1541" max="1542" width="14.28515625" customWidth="1"/>
    <col min="1793" max="1793" width="4.7109375" customWidth="1"/>
    <col min="1794" max="1794" width="57.140625" customWidth="1"/>
    <col min="1795" max="1795" width="8.5703125" customWidth="1"/>
    <col min="1796" max="1796" width="11.28515625" customWidth="1"/>
    <col min="1797" max="1798" width="14.28515625" customWidth="1"/>
    <col min="2049" max="2049" width="4.7109375" customWidth="1"/>
    <col min="2050" max="2050" width="57.140625" customWidth="1"/>
    <col min="2051" max="2051" width="8.5703125" customWidth="1"/>
    <col min="2052" max="2052" width="11.28515625" customWidth="1"/>
    <col min="2053" max="2054" width="14.28515625" customWidth="1"/>
    <col min="2305" max="2305" width="4.7109375" customWidth="1"/>
    <col min="2306" max="2306" width="57.140625" customWidth="1"/>
    <col min="2307" max="2307" width="8.5703125" customWidth="1"/>
    <col min="2308" max="2308" width="11.28515625" customWidth="1"/>
    <col min="2309" max="2310" width="14.28515625" customWidth="1"/>
    <col min="2561" max="2561" width="4.7109375" customWidth="1"/>
    <col min="2562" max="2562" width="57.140625" customWidth="1"/>
    <col min="2563" max="2563" width="8.5703125" customWidth="1"/>
    <col min="2564" max="2564" width="11.28515625" customWidth="1"/>
    <col min="2565" max="2566" width="14.28515625" customWidth="1"/>
    <col min="2817" max="2817" width="4.7109375" customWidth="1"/>
    <col min="2818" max="2818" width="57.140625" customWidth="1"/>
    <col min="2819" max="2819" width="8.5703125" customWidth="1"/>
    <col min="2820" max="2820" width="11.28515625" customWidth="1"/>
    <col min="2821" max="2822" width="14.28515625" customWidth="1"/>
    <col min="3073" max="3073" width="4.7109375" customWidth="1"/>
    <col min="3074" max="3074" width="57.140625" customWidth="1"/>
    <col min="3075" max="3075" width="8.5703125" customWidth="1"/>
    <col min="3076" max="3076" width="11.28515625" customWidth="1"/>
    <col min="3077" max="3078" width="14.28515625" customWidth="1"/>
    <col min="3329" max="3329" width="4.7109375" customWidth="1"/>
    <col min="3330" max="3330" width="57.140625" customWidth="1"/>
    <col min="3331" max="3331" width="8.5703125" customWidth="1"/>
    <col min="3332" max="3332" width="11.28515625" customWidth="1"/>
    <col min="3333" max="3334" width="14.28515625" customWidth="1"/>
    <col min="3585" max="3585" width="4.7109375" customWidth="1"/>
    <col min="3586" max="3586" width="57.140625" customWidth="1"/>
    <col min="3587" max="3587" width="8.5703125" customWidth="1"/>
    <col min="3588" max="3588" width="11.28515625" customWidth="1"/>
    <col min="3589" max="3590" width="14.28515625" customWidth="1"/>
    <col min="3841" max="3841" width="4.7109375" customWidth="1"/>
    <col min="3842" max="3842" width="57.140625" customWidth="1"/>
    <col min="3843" max="3843" width="8.5703125" customWidth="1"/>
    <col min="3844" max="3844" width="11.28515625" customWidth="1"/>
    <col min="3845" max="3846" width="14.28515625" customWidth="1"/>
    <col min="4097" max="4097" width="4.7109375" customWidth="1"/>
    <col min="4098" max="4098" width="57.140625" customWidth="1"/>
    <col min="4099" max="4099" width="8.5703125" customWidth="1"/>
    <col min="4100" max="4100" width="11.28515625" customWidth="1"/>
    <col min="4101" max="4102" width="14.28515625" customWidth="1"/>
    <col min="4353" max="4353" width="4.7109375" customWidth="1"/>
    <col min="4354" max="4354" width="57.140625" customWidth="1"/>
    <col min="4355" max="4355" width="8.5703125" customWidth="1"/>
    <col min="4356" max="4356" width="11.28515625" customWidth="1"/>
    <col min="4357" max="4358" width="14.28515625" customWidth="1"/>
    <col min="4609" max="4609" width="4.7109375" customWidth="1"/>
    <col min="4610" max="4610" width="57.140625" customWidth="1"/>
    <col min="4611" max="4611" width="8.5703125" customWidth="1"/>
    <col min="4612" max="4612" width="11.28515625" customWidth="1"/>
    <col min="4613" max="4614" width="14.28515625" customWidth="1"/>
    <col min="4865" max="4865" width="4.7109375" customWidth="1"/>
    <col min="4866" max="4866" width="57.140625" customWidth="1"/>
    <col min="4867" max="4867" width="8.5703125" customWidth="1"/>
    <col min="4868" max="4868" width="11.28515625" customWidth="1"/>
    <col min="4869" max="4870" width="14.28515625" customWidth="1"/>
    <col min="5121" max="5121" width="4.7109375" customWidth="1"/>
    <col min="5122" max="5122" width="57.140625" customWidth="1"/>
    <col min="5123" max="5123" width="8.5703125" customWidth="1"/>
    <col min="5124" max="5124" width="11.28515625" customWidth="1"/>
    <col min="5125" max="5126" width="14.28515625" customWidth="1"/>
    <col min="5377" max="5377" width="4.7109375" customWidth="1"/>
    <col min="5378" max="5378" width="57.140625" customWidth="1"/>
    <col min="5379" max="5379" width="8.5703125" customWidth="1"/>
    <col min="5380" max="5380" width="11.28515625" customWidth="1"/>
    <col min="5381" max="5382" width="14.28515625" customWidth="1"/>
    <col min="5633" max="5633" width="4.7109375" customWidth="1"/>
    <col min="5634" max="5634" width="57.140625" customWidth="1"/>
    <col min="5635" max="5635" width="8.5703125" customWidth="1"/>
    <col min="5636" max="5636" width="11.28515625" customWidth="1"/>
    <col min="5637" max="5638" width="14.28515625" customWidth="1"/>
    <col min="5889" max="5889" width="4.7109375" customWidth="1"/>
    <col min="5890" max="5890" width="57.140625" customWidth="1"/>
    <col min="5891" max="5891" width="8.5703125" customWidth="1"/>
    <col min="5892" max="5892" width="11.28515625" customWidth="1"/>
    <col min="5893" max="5894" width="14.28515625" customWidth="1"/>
    <col min="6145" max="6145" width="4.7109375" customWidth="1"/>
    <col min="6146" max="6146" width="57.140625" customWidth="1"/>
    <col min="6147" max="6147" width="8.5703125" customWidth="1"/>
    <col min="6148" max="6148" width="11.28515625" customWidth="1"/>
    <col min="6149" max="6150" width="14.28515625" customWidth="1"/>
    <col min="6401" max="6401" width="4.7109375" customWidth="1"/>
    <col min="6402" max="6402" width="57.140625" customWidth="1"/>
    <col min="6403" max="6403" width="8.5703125" customWidth="1"/>
    <col min="6404" max="6404" width="11.28515625" customWidth="1"/>
    <col min="6405" max="6406" width="14.28515625" customWidth="1"/>
    <col min="6657" max="6657" width="4.7109375" customWidth="1"/>
    <col min="6658" max="6658" width="57.140625" customWidth="1"/>
    <col min="6659" max="6659" width="8.5703125" customWidth="1"/>
    <col min="6660" max="6660" width="11.28515625" customWidth="1"/>
    <col min="6661" max="6662" width="14.28515625" customWidth="1"/>
    <col min="6913" max="6913" width="4.7109375" customWidth="1"/>
    <col min="6914" max="6914" width="57.140625" customWidth="1"/>
    <col min="6915" max="6915" width="8.5703125" customWidth="1"/>
    <col min="6916" max="6916" width="11.28515625" customWidth="1"/>
    <col min="6917" max="6918" width="14.28515625" customWidth="1"/>
    <col min="7169" max="7169" width="4.7109375" customWidth="1"/>
    <col min="7170" max="7170" width="57.140625" customWidth="1"/>
    <col min="7171" max="7171" width="8.5703125" customWidth="1"/>
    <col min="7172" max="7172" width="11.28515625" customWidth="1"/>
    <col min="7173" max="7174" width="14.28515625" customWidth="1"/>
    <col min="7425" max="7425" width="4.7109375" customWidth="1"/>
    <col min="7426" max="7426" width="57.140625" customWidth="1"/>
    <col min="7427" max="7427" width="8.5703125" customWidth="1"/>
    <col min="7428" max="7428" width="11.28515625" customWidth="1"/>
    <col min="7429" max="7430" width="14.28515625" customWidth="1"/>
    <col min="7681" max="7681" width="4.7109375" customWidth="1"/>
    <col min="7682" max="7682" width="57.140625" customWidth="1"/>
    <col min="7683" max="7683" width="8.5703125" customWidth="1"/>
    <col min="7684" max="7684" width="11.28515625" customWidth="1"/>
    <col min="7685" max="7686" width="14.28515625" customWidth="1"/>
    <col min="7937" max="7937" width="4.7109375" customWidth="1"/>
    <col min="7938" max="7938" width="57.140625" customWidth="1"/>
    <col min="7939" max="7939" width="8.5703125" customWidth="1"/>
    <col min="7940" max="7940" width="11.28515625" customWidth="1"/>
    <col min="7941" max="7942" width="14.28515625" customWidth="1"/>
    <col min="8193" max="8193" width="4.7109375" customWidth="1"/>
    <col min="8194" max="8194" width="57.140625" customWidth="1"/>
    <col min="8195" max="8195" width="8.5703125" customWidth="1"/>
    <col min="8196" max="8196" width="11.28515625" customWidth="1"/>
    <col min="8197" max="8198" width="14.28515625" customWidth="1"/>
    <col min="8449" max="8449" width="4.7109375" customWidth="1"/>
    <col min="8450" max="8450" width="57.140625" customWidth="1"/>
    <col min="8451" max="8451" width="8.5703125" customWidth="1"/>
    <col min="8452" max="8452" width="11.28515625" customWidth="1"/>
    <col min="8453" max="8454" width="14.28515625" customWidth="1"/>
    <col min="8705" max="8705" width="4.7109375" customWidth="1"/>
    <col min="8706" max="8706" width="57.140625" customWidth="1"/>
    <col min="8707" max="8707" width="8.5703125" customWidth="1"/>
    <col min="8708" max="8708" width="11.28515625" customWidth="1"/>
    <col min="8709" max="8710" width="14.28515625" customWidth="1"/>
    <col min="8961" max="8961" width="4.7109375" customWidth="1"/>
    <col min="8962" max="8962" width="57.140625" customWidth="1"/>
    <col min="8963" max="8963" width="8.5703125" customWidth="1"/>
    <col min="8964" max="8964" width="11.28515625" customWidth="1"/>
    <col min="8965" max="8966" width="14.28515625" customWidth="1"/>
    <col min="9217" max="9217" width="4.7109375" customWidth="1"/>
    <col min="9218" max="9218" width="57.140625" customWidth="1"/>
    <col min="9219" max="9219" width="8.5703125" customWidth="1"/>
    <col min="9220" max="9220" width="11.28515625" customWidth="1"/>
    <col min="9221" max="9222" width="14.28515625" customWidth="1"/>
    <col min="9473" max="9473" width="4.7109375" customWidth="1"/>
    <col min="9474" max="9474" width="57.140625" customWidth="1"/>
    <col min="9475" max="9475" width="8.5703125" customWidth="1"/>
    <col min="9476" max="9476" width="11.28515625" customWidth="1"/>
    <col min="9477" max="9478" width="14.28515625" customWidth="1"/>
    <col min="9729" max="9729" width="4.7109375" customWidth="1"/>
    <col min="9730" max="9730" width="57.140625" customWidth="1"/>
    <col min="9731" max="9731" width="8.5703125" customWidth="1"/>
    <col min="9732" max="9732" width="11.28515625" customWidth="1"/>
    <col min="9733" max="9734" width="14.28515625" customWidth="1"/>
    <col min="9985" max="9985" width="4.7109375" customWidth="1"/>
    <col min="9986" max="9986" width="57.140625" customWidth="1"/>
    <col min="9987" max="9987" width="8.5703125" customWidth="1"/>
    <col min="9988" max="9988" width="11.28515625" customWidth="1"/>
    <col min="9989" max="9990" width="14.28515625" customWidth="1"/>
    <col min="10241" max="10241" width="4.7109375" customWidth="1"/>
    <col min="10242" max="10242" width="57.140625" customWidth="1"/>
    <col min="10243" max="10243" width="8.5703125" customWidth="1"/>
    <col min="10244" max="10244" width="11.28515625" customWidth="1"/>
    <col min="10245" max="10246" width="14.28515625" customWidth="1"/>
    <col min="10497" max="10497" width="4.7109375" customWidth="1"/>
    <col min="10498" max="10498" width="57.140625" customWidth="1"/>
    <col min="10499" max="10499" width="8.5703125" customWidth="1"/>
    <col min="10500" max="10500" width="11.28515625" customWidth="1"/>
    <col min="10501" max="10502" width="14.28515625" customWidth="1"/>
    <col min="10753" max="10753" width="4.7109375" customWidth="1"/>
    <col min="10754" max="10754" width="57.140625" customWidth="1"/>
    <col min="10755" max="10755" width="8.5703125" customWidth="1"/>
    <col min="10756" max="10756" width="11.28515625" customWidth="1"/>
    <col min="10757" max="10758" width="14.28515625" customWidth="1"/>
    <col min="11009" max="11009" width="4.7109375" customWidth="1"/>
    <col min="11010" max="11010" width="57.140625" customWidth="1"/>
    <col min="11011" max="11011" width="8.5703125" customWidth="1"/>
    <col min="11012" max="11012" width="11.28515625" customWidth="1"/>
    <col min="11013" max="11014" width="14.28515625" customWidth="1"/>
    <col min="11265" max="11265" width="4.7109375" customWidth="1"/>
    <col min="11266" max="11266" width="57.140625" customWidth="1"/>
    <col min="11267" max="11267" width="8.5703125" customWidth="1"/>
    <col min="11268" max="11268" width="11.28515625" customWidth="1"/>
    <col min="11269" max="11270" width="14.28515625" customWidth="1"/>
    <col min="11521" max="11521" width="4.7109375" customWidth="1"/>
    <col min="11522" max="11522" width="57.140625" customWidth="1"/>
    <col min="11523" max="11523" width="8.5703125" customWidth="1"/>
    <col min="11524" max="11524" width="11.28515625" customWidth="1"/>
    <col min="11525" max="11526" width="14.28515625" customWidth="1"/>
    <col min="11777" max="11777" width="4.7109375" customWidth="1"/>
    <col min="11778" max="11778" width="57.140625" customWidth="1"/>
    <col min="11779" max="11779" width="8.5703125" customWidth="1"/>
    <col min="11780" max="11780" width="11.28515625" customWidth="1"/>
    <col min="11781" max="11782" width="14.28515625" customWidth="1"/>
    <col min="12033" max="12033" width="4.7109375" customWidth="1"/>
    <col min="12034" max="12034" width="57.140625" customWidth="1"/>
    <col min="12035" max="12035" width="8.5703125" customWidth="1"/>
    <col min="12036" max="12036" width="11.28515625" customWidth="1"/>
    <col min="12037" max="12038" width="14.28515625" customWidth="1"/>
    <col min="12289" max="12289" width="4.7109375" customWidth="1"/>
    <col min="12290" max="12290" width="57.140625" customWidth="1"/>
    <col min="12291" max="12291" width="8.5703125" customWidth="1"/>
    <col min="12292" max="12292" width="11.28515625" customWidth="1"/>
    <col min="12293" max="12294" width="14.28515625" customWidth="1"/>
    <col min="12545" max="12545" width="4.7109375" customWidth="1"/>
    <col min="12546" max="12546" width="57.140625" customWidth="1"/>
    <col min="12547" max="12547" width="8.5703125" customWidth="1"/>
    <col min="12548" max="12548" width="11.28515625" customWidth="1"/>
    <col min="12549" max="12550" width="14.28515625" customWidth="1"/>
    <col min="12801" max="12801" width="4.7109375" customWidth="1"/>
    <col min="12802" max="12802" width="57.140625" customWidth="1"/>
    <col min="12803" max="12803" width="8.5703125" customWidth="1"/>
    <col min="12804" max="12804" width="11.28515625" customWidth="1"/>
    <col min="12805" max="12806" width="14.28515625" customWidth="1"/>
    <col min="13057" max="13057" width="4.7109375" customWidth="1"/>
    <col min="13058" max="13058" width="57.140625" customWidth="1"/>
    <col min="13059" max="13059" width="8.5703125" customWidth="1"/>
    <col min="13060" max="13060" width="11.28515625" customWidth="1"/>
    <col min="13061" max="13062" width="14.28515625" customWidth="1"/>
    <col min="13313" max="13313" width="4.7109375" customWidth="1"/>
    <col min="13314" max="13314" width="57.140625" customWidth="1"/>
    <col min="13315" max="13315" width="8.5703125" customWidth="1"/>
    <col min="13316" max="13316" width="11.28515625" customWidth="1"/>
    <col min="13317" max="13318" width="14.28515625" customWidth="1"/>
    <col min="13569" max="13569" width="4.7109375" customWidth="1"/>
    <col min="13570" max="13570" width="57.140625" customWidth="1"/>
    <col min="13571" max="13571" width="8.5703125" customWidth="1"/>
    <col min="13572" max="13572" width="11.28515625" customWidth="1"/>
    <col min="13573" max="13574" width="14.28515625" customWidth="1"/>
    <col min="13825" max="13825" width="4.7109375" customWidth="1"/>
    <col min="13826" max="13826" width="57.140625" customWidth="1"/>
    <col min="13827" max="13827" width="8.5703125" customWidth="1"/>
    <col min="13828" max="13828" width="11.28515625" customWidth="1"/>
    <col min="13829" max="13830" width="14.28515625" customWidth="1"/>
    <col min="14081" max="14081" width="4.7109375" customWidth="1"/>
    <col min="14082" max="14082" width="57.140625" customWidth="1"/>
    <col min="14083" max="14083" width="8.5703125" customWidth="1"/>
    <col min="14084" max="14084" width="11.28515625" customWidth="1"/>
    <col min="14085" max="14086" width="14.28515625" customWidth="1"/>
    <col min="14337" max="14337" width="4.7109375" customWidth="1"/>
    <col min="14338" max="14338" width="57.140625" customWidth="1"/>
    <col min="14339" max="14339" width="8.5703125" customWidth="1"/>
    <col min="14340" max="14340" width="11.28515625" customWidth="1"/>
    <col min="14341" max="14342" width="14.28515625" customWidth="1"/>
    <col min="14593" max="14593" width="4.7109375" customWidth="1"/>
    <col min="14594" max="14594" width="57.140625" customWidth="1"/>
    <col min="14595" max="14595" width="8.5703125" customWidth="1"/>
    <col min="14596" max="14596" width="11.28515625" customWidth="1"/>
    <col min="14597" max="14598" width="14.28515625" customWidth="1"/>
    <col min="14849" max="14849" width="4.7109375" customWidth="1"/>
    <col min="14850" max="14850" width="57.140625" customWidth="1"/>
    <col min="14851" max="14851" width="8.5703125" customWidth="1"/>
    <col min="14852" max="14852" width="11.28515625" customWidth="1"/>
    <col min="14853" max="14854" width="14.28515625" customWidth="1"/>
    <col min="15105" max="15105" width="4.7109375" customWidth="1"/>
    <col min="15106" max="15106" width="57.140625" customWidth="1"/>
    <col min="15107" max="15107" width="8.5703125" customWidth="1"/>
    <col min="15108" max="15108" width="11.28515625" customWidth="1"/>
    <col min="15109" max="15110" width="14.28515625" customWidth="1"/>
    <col min="15361" max="15361" width="4.7109375" customWidth="1"/>
    <col min="15362" max="15362" width="57.140625" customWidth="1"/>
    <col min="15363" max="15363" width="8.5703125" customWidth="1"/>
    <col min="15364" max="15364" width="11.28515625" customWidth="1"/>
    <col min="15365" max="15366" width="14.28515625" customWidth="1"/>
    <col min="15617" max="15617" width="4.7109375" customWidth="1"/>
    <col min="15618" max="15618" width="57.140625" customWidth="1"/>
    <col min="15619" max="15619" width="8.5703125" customWidth="1"/>
    <col min="15620" max="15620" width="11.28515625" customWidth="1"/>
    <col min="15621" max="15622" width="14.28515625" customWidth="1"/>
    <col min="15873" max="15873" width="4.7109375" customWidth="1"/>
    <col min="15874" max="15874" width="57.140625" customWidth="1"/>
    <col min="15875" max="15875" width="8.5703125" customWidth="1"/>
    <col min="15876" max="15876" width="11.28515625" customWidth="1"/>
    <col min="15877" max="15878" width="14.28515625" customWidth="1"/>
    <col min="16129" max="16129" width="4.7109375" customWidth="1"/>
    <col min="16130" max="16130" width="57.140625" customWidth="1"/>
    <col min="16131" max="16131" width="8.5703125" customWidth="1"/>
    <col min="16132" max="16132" width="11.28515625" customWidth="1"/>
    <col min="16133" max="16134" width="14.28515625" customWidth="1"/>
  </cols>
  <sheetData>
    <row r="1" spans="1:6" ht="26.25" x14ac:dyDescent="0.4">
      <c r="A1" s="12" t="s">
        <v>206</v>
      </c>
      <c r="B1" s="12"/>
      <c r="C1" s="12"/>
      <c r="D1" s="12"/>
      <c r="F1" s="11" t="s">
        <v>208</v>
      </c>
    </row>
    <row r="2" spans="1:6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6" x14ac:dyDescent="0.25">
      <c r="A4" s="2" t="s">
        <v>6</v>
      </c>
      <c r="B4" s="2" t="s">
        <v>199</v>
      </c>
      <c r="C4" s="2"/>
      <c r="D4" s="2"/>
      <c r="E4" s="2"/>
      <c r="F4" s="2"/>
    </row>
    <row r="5" spans="1:6" x14ac:dyDescent="0.25">
      <c r="A5" s="2" t="s">
        <v>12</v>
      </c>
      <c r="B5" s="2" t="s">
        <v>13</v>
      </c>
      <c r="C5" s="2"/>
      <c r="D5" s="2"/>
      <c r="E5" s="2"/>
      <c r="F5" s="2"/>
    </row>
    <row r="6" spans="1:6" ht="16.5" x14ac:dyDescent="0.25">
      <c r="A6" s="3" t="s">
        <v>6</v>
      </c>
      <c r="B6" s="3" t="s">
        <v>14</v>
      </c>
      <c r="C6" s="3" t="s">
        <v>15</v>
      </c>
      <c r="D6" s="4">
        <v>1773.306</v>
      </c>
      <c r="E6" s="5"/>
      <c r="F6" s="5"/>
    </row>
    <row r="7" spans="1:6" ht="33" x14ac:dyDescent="0.25">
      <c r="A7" s="3" t="s">
        <v>7</v>
      </c>
      <c r="B7" s="3" t="s">
        <v>138</v>
      </c>
      <c r="C7" s="3" t="s">
        <v>17</v>
      </c>
      <c r="D7" s="4">
        <v>3</v>
      </c>
      <c r="E7" s="5"/>
      <c r="F7" s="5"/>
    </row>
    <row r="8" spans="1:6" ht="33" x14ac:dyDescent="0.25">
      <c r="A8" s="3" t="s">
        <v>8</v>
      </c>
      <c r="B8" s="3" t="s">
        <v>189</v>
      </c>
      <c r="C8" s="3" t="s">
        <v>19</v>
      </c>
      <c r="D8" s="4">
        <v>185.94</v>
      </c>
      <c r="E8" s="5"/>
      <c r="F8" s="5"/>
    </row>
    <row r="9" spans="1:6" ht="16.5" x14ac:dyDescent="0.25">
      <c r="A9" s="3" t="s">
        <v>9</v>
      </c>
      <c r="B9" s="3" t="s">
        <v>190</v>
      </c>
      <c r="C9" s="3" t="s">
        <v>15</v>
      </c>
      <c r="D9" s="4">
        <v>195.904</v>
      </c>
      <c r="E9" s="5"/>
      <c r="F9" s="5"/>
    </row>
    <row r="10" spans="1:6" ht="33" x14ac:dyDescent="0.25">
      <c r="A10" s="3" t="s">
        <v>10</v>
      </c>
      <c r="B10" s="3" t="s">
        <v>191</v>
      </c>
      <c r="C10" s="3" t="s">
        <v>15</v>
      </c>
      <c r="D10" s="4">
        <v>128.566</v>
      </c>
      <c r="E10" s="5"/>
      <c r="F10" s="5"/>
    </row>
    <row r="11" spans="1:6" ht="33" x14ac:dyDescent="0.25">
      <c r="A11" s="3" t="s">
        <v>11</v>
      </c>
      <c r="B11" s="3" t="s">
        <v>24</v>
      </c>
      <c r="C11" s="3" t="s">
        <v>15</v>
      </c>
      <c r="D11" s="4">
        <v>53.414000000000001</v>
      </c>
      <c r="E11" s="5"/>
      <c r="F11" s="5"/>
    </row>
    <row r="12" spans="1:6" ht="33" x14ac:dyDescent="0.25">
      <c r="A12" s="3" t="s">
        <v>23</v>
      </c>
      <c r="B12" s="3" t="s">
        <v>192</v>
      </c>
      <c r="C12" s="3" t="s">
        <v>15</v>
      </c>
      <c r="D12" s="4">
        <v>15.345000000000001</v>
      </c>
      <c r="E12" s="5"/>
      <c r="F12" s="5"/>
    </row>
    <row r="13" spans="1:6" ht="16.5" x14ac:dyDescent="0.25">
      <c r="A13" s="3" t="s">
        <v>25</v>
      </c>
      <c r="B13" s="3" t="s">
        <v>28</v>
      </c>
      <c r="C13" s="3" t="s">
        <v>17</v>
      </c>
      <c r="D13" s="4">
        <v>31</v>
      </c>
      <c r="E13" s="5"/>
      <c r="F13" s="5"/>
    </row>
    <row r="14" spans="1:6" ht="33" x14ac:dyDescent="0.25">
      <c r="A14" s="3" t="s">
        <v>27</v>
      </c>
      <c r="B14" s="3" t="s">
        <v>143</v>
      </c>
      <c r="C14" s="3" t="s">
        <v>31</v>
      </c>
      <c r="D14" s="4">
        <v>18.524000000000001</v>
      </c>
      <c r="E14" s="5"/>
      <c r="F14" s="5"/>
    </row>
    <row r="15" spans="1:6" ht="16.5" x14ac:dyDescent="0.25">
      <c r="A15" s="3" t="s">
        <v>29</v>
      </c>
      <c r="B15" s="3" t="s">
        <v>144</v>
      </c>
      <c r="C15" s="3" t="s">
        <v>31</v>
      </c>
      <c r="D15" s="4">
        <v>27.271000000000001</v>
      </c>
      <c r="E15" s="5"/>
      <c r="F15" s="5"/>
    </row>
    <row r="16" spans="1:6" x14ac:dyDescent="0.25">
      <c r="A16" s="7"/>
      <c r="B16" s="7" t="s">
        <v>34</v>
      </c>
      <c r="C16" s="7"/>
      <c r="D16" s="7"/>
      <c r="E16" s="7"/>
      <c r="F16" s="7">
        <f>SUM(F6:F15)</f>
        <v>0</v>
      </c>
    </row>
    <row r="17" spans="1:6" x14ac:dyDescent="0.25">
      <c r="A17" s="2" t="s">
        <v>35</v>
      </c>
      <c r="B17" s="2" t="s">
        <v>36</v>
      </c>
      <c r="C17" s="2"/>
      <c r="D17" s="2"/>
      <c r="E17" s="2"/>
      <c r="F17" s="2"/>
    </row>
    <row r="18" spans="1:6" ht="33" x14ac:dyDescent="0.25">
      <c r="A18" s="3" t="s">
        <v>32</v>
      </c>
      <c r="B18" s="3" t="s">
        <v>145</v>
      </c>
      <c r="C18" s="3" t="s">
        <v>31</v>
      </c>
      <c r="D18" s="4">
        <v>377.88499999999999</v>
      </c>
      <c r="E18" s="5"/>
      <c r="F18" s="5"/>
    </row>
    <row r="19" spans="1:6" ht="16.5" x14ac:dyDescent="0.25">
      <c r="A19" s="3" t="s">
        <v>37</v>
      </c>
      <c r="B19" s="6" t="s">
        <v>40</v>
      </c>
      <c r="C19" s="3" t="s">
        <v>15</v>
      </c>
      <c r="D19" s="4">
        <v>251.92400000000001</v>
      </c>
      <c r="E19" s="5"/>
      <c r="F19" s="5"/>
    </row>
    <row r="20" spans="1:6" ht="16.5" x14ac:dyDescent="0.25">
      <c r="A20" s="3" t="s">
        <v>39</v>
      </c>
      <c r="B20" s="3" t="s">
        <v>147</v>
      </c>
      <c r="C20" s="3" t="s">
        <v>15</v>
      </c>
      <c r="D20" s="4">
        <v>251.92400000000001</v>
      </c>
      <c r="E20" s="5"/>
      <c r="F20" s="5"/>
    </row>
    <row r="21" spans="1:6" ht="16.5" x14ac:dyDescent="0.25">
      <c r="A21" s="3" t="s">
        <v>41</v>
      </c>
      <c r="B21" s="3" t="s">
        <v>44</v>
      </c>
      <c r="C21" s="3" t="s">
        <v>15</v>
      </c>
      <c r="D21" s="4">
        <v>251.92400000000001</v>
      </c>
      <c r="E21" s="5"/>
      <c r="F21" s="5"/>
    </row>
    <row r="22" spans="1:6" ht="33" x14ac:dyDescent="0.25">
      <c r="A22" s="3" t="s">
        <v>43</v>
      </c>
      <c r="B22" s="3" t="s">
        <v>46</v>
      </c>
      <c r="C22" s="3" t="s">
        <v>31</v>
      </c>
      <c r="D22" s="4">
        <v>377.88499999999999</v>
      </c>
      <c r="E22" s="5"/>
      <c r="F22" s="5"/>
    </row>
    <row r="23" spans="1:6" ht="28.5" x14ac:dyDescent="0.25">
      <c r="A23" s="7"/>
      <c r="B23" s="7" t="s">
        <v>47</v>
      </c>
      <c r="C23" s="7"/>
      <c r="D23" s="7"/>
      <c r="E23" s="7"/>
      <c r="F23" s="7">
        <f>SUM(F18:F22)</f>
        <v>0</v>
      </c>
    </row>
    <row r="24" spans="1:6" x14ac:dyDescent="0.25">
      <c r="A24" s="2" t="s">
        <v>48</v>
      </c>
      <c r="B24" s="2" t="s">
        <v>49</v>
      </c>
      <c r="C24" s="2"/>
      <c r="D24" s="2"/>
      <c r="E24" s="2"/>
      <c r="F24" s="2"/>
    </row>
    <row r="25" spans="1:6" ht="49.5" x14ac:dyDescent="0.25">
      <c r="A25" s="3" t="s">
        <v>45</v>
      </c>
      <c r="B25" s="3" t="s">
        <v>193</v>
      </c>
      <c r="C25" s="3" t="s">
        <v>15</v>
      </c>
      <c r="D25" s="4">
        <v>56.045999999999999</v>
      </c>
      <c r="E25" s="5"/>
      <c r="F25" s="5"/>
    </row>
    <row r="26" spans="1:6" ht="33" x14ac:dyDescent="0.25">
      <c r="A26" s="3" t="s">
        <v>50</v>
      </c>
      <c r="B26" s="6" t="s">
        <v>152</v>
      </c>
      <c r="C26" s="3" t="s">
        <v>15</v>
      </c>
      <c r="D26" s="4">
        <v>78.168999999999997</v>
      </c>
      <c r="E26" s="5"/>
      <c r="F26" s="5"/>
    </row>
    <row r="27" spans="1:6" ht="33" x14ac:dyDescent="0.25">
      <c r="A27" s="3" t="s">
        <v>52</v>
      </c>
      <c r="B27" s="6" t="s">
        <v>61</v>
      </c>
      <c r="C27" s="3" t="s">
        <v>15</v>
      </c>
      <c r="D27" s="4">
        <v>1078.7090000000001</v>
      </c>
      <c r="E27" s="5"/>
      <c r="F27" s="5"/>
    </row>
    <row r="28" spans="1:6" ht="16.5" x14ac:dyDescent="0.25">
      <c r="A28" s="3" t="s">
        <v>54</v>
      </c>
      <c r="B28" s="3" t="s">
        <v>63</v>
      </c>
      <c r="C28" s="3" t="s">
        <v>15</v>
      </c>
      <c r="D28" s="4">
        <v>1078.7090000000001</v>
      </c>
      <c r="E28" s="5"/>
      <c r="F28" s="5"/>
    </row>
    <row r="29" spans="1:6" ht="33" x14ac:dyDescent="0.25">
      <c r="A29" s="3" t="s">
        <v>56</v>
      </c>
      <c r="B29" s="3" t="s">
        <v>65</v>
      </c>
      <c r="C29" s="3" t="s">
        <v>15</v>
      </c>
      <c r="D29" s="4">
        <v>2512.346</v>
      </c>
      <c r="E29" s="5"/>
      <c r="F29" s="5"/>
    </row>
    <row r="30" spans="1:6" ht="49.5" x14ac:dyDescent="0.25">
      <c r="A30" s="3" t="s">
        <v>58</v>
      </c>
      <c r="B30" s="6" t="s">
        <v>67</v>
      </c>
      <c r="C30" s="3" t="s">
        <v>15</v>
      </c>
      <c r="D30" s="4">
        <v>134.85900000000001</v>
      </c>
      <c r="E30" s="5"/>
      <c r="F30" s="5"/>
    </row>
    <row r="31" spans="1:6" ht="66" x14ac:dyDescent="0.25">
      <c r="A31" s="3" t="s">
        <v>60</v>
      </c>
      <c r="B31" s="3" t="s">
        <v>153</v>
      </c>
      <c r="C31" s="3" t="s">
        <v>15</v>
      </c>
      <c r="D31" s="4">
        <v>229.8</v>
      </c>
      <c r="E31" s="5"/>
      <c r="F31" s="5"/>
    </row>
    <row r="32" spans="1:6" ht="49.5" x14ac:dyDescent="0.25">
      <c r="A32" s="3" t="s">
        <v>62</v>
      </c>
      <c r="B32" s="3" t="s">
        <v>154</v>
      </c>
      <c r="C32" s="3" t="s">
        <v>15</v>
      </c>
      <c r="D32" s="4">
        <v>638.18399999999997</v>
      </c>
      <c r="E32" s="5"/>
      <c r="F32" s="5"/>
    </row>
    <row r="33" spans="1:6" ht="49.5" x14ac:dyDescent="0.25">
      <c r="A33" s="3" t="s">
        <v>64</v>
      </c>
      <c r="B33" s="3" t="s">
        <v>194</v>
      </c>
      <c r="C33" s="3" t="s">
        <v>15</v>
      </c>
      <c r="D33" s="4">
        <v>195.904</v>
      </c>
      <c r="E33" s="5"/>
      <c r="F33" s="5"/>
    </row>
    <row r="34" spans="1:6" ht="33" x14ac:dyDescent="0.25">
      <c r="A34" s="3" t="s">
        <v>66</v>
      </c>
      <c r="B34" s="3" t="s">
        <v>195</v>
      </c>
      <c r="C34" s="3" t="s">
        <v>19</v>
      </c>
      <c r="D34" s="4">
        <v>185.94</v>
      </c>
      <c r="E34" s="5"/>
      <c r="F34" s="5"/>
    </row>
    <row r="35" spans="1:6" ht="49.5" x14ac:dyDescent="0.25">
      <c r="A35" s="3" t="s">
        <v>68</v>
      </c>
      <c r="B35" s="3" t="s">
        <v>196</v>
      </c>
      <c r="C35" s="3" t="s">
        <v>197</v>
      </c>
      <c r="D35" s="4">
        <v>16</v>
      </c>
      <c r="E35" s="5"/>
      <c r="F35" s="5"/>
    </row>
    <row r="36" spans="1:6" ht="33" x14ac:dyDescent="0.25">
      <c r="A36" s="3" t="s">
        <v>70</v>
      </c>
      <c r="B36" s="3" t="s">
        <v>157</v>
      </c>
      <c r="C36" s="3" t="s">
        <v>19</v>
      </c>
      <c r="D36" s="4">
        <v>305.02999999999997</v>
      </c>
      <c r="E36" s="5"/>
      <c r="F36" s="5"/>
    </row>
    <row r="37" spans="1:6" ht="33" x14ac:dyDescent="0.25">
      <c r="A37" s="3" t="s">
        <v>72</v>
      </c>
      <c r="B37" s="3" t="s">
        <v>87</v>
      </c>
      <c r="C37" s="3" t="s">
        <v>15</v>
      </c>
      <c r="D37" s="4">
        <v>105.66500000000001</v>
      </c>
      <c r="E37" s="5"/>
      <c r="F37" s="5"/>
    </row>
    <row r="38" spans="1:6" x14ac:dyDescent="0.25">
      <c r="A38" s="7"/>
      <c r="B38" s="7" t="s">
        <v>88</v>
      </c>
      <c r="C38" s="7"/>
      <c r="D38" s="7"/>
      <c r="E38" s="7"/>
      <c r="F38" s="7">
        <f>SUM(F25:F37)</f>
        <v>0</v>
      </c>
    </row>
    <row r="39" spans="1:6" x14ac:dyDescent="0.25">
      <c r="A39" s="7"/>
      <c r="B39" s="7" t="s">
        <v>200</v>
      </c>
      <c r="C39" s="7"/>
      <c r="D39" s="7"/>
      <c r="E39" s="7"/>
      <c r="F39" s="7">
        <f>F38+F23+F16</f>
        <v>0</v>
      </c>
    </row>
    <row r="40" spans="1:6" x14ac:dyDescent="0.25">
      <c r="A40" s="2" t="s">
        <v>7</v>
      </c>
      <c r="B40" s="2" t="s">
        <v>111</v>
      </c>
      <c r="C40" s="2"/>
      <c r="D40" s="2"/>
      <c r="E40" s="2"/>
      <c r="F40" s="2"/>
    </row>
    <row r="41" spans="1:6" x14ac:dyDescent="0.25">
      <c r="A41" s="2" t="s">
        <v>112</v>
      </c>
      <c r="B41" s="2" t="s">
        <v>113</v>
      </c>
      <c r="C41" s="2"/>
      <c r="D41" s="2"/>
      <c r="E41" s="2"/>
      <c r="F41" s="2"/>
    </row>
    <row r="42" spans="1:6" ht="33" x14ac:dyDescent="0.25">
      <c r="A42" s="3" t="s">
        <v>74</v>
      </c>
      <c r="B42" s="3" t="s">
        <v>115</v>
      </c>
      <c r="C42" s="3" t="s">
        <v>15</v>
      </c>
      <c r="D42" s="4">
        <v>231.54400000000001</v>
      </c>
      <c r="E42" s="5"/>
      <c r="F42" s="5"/>
    </row>
    <row r="43" spans="1:6" ht="16.5" x14ac:dyDescent="0.25">
      <c r="A43" s="3" t="s">
        <v>76</v>
      </c>
      <c r="B43" s="3" t="s">
        <v>117</v>
      </c>
      <c r="C43" s="3" t="s">
        <v>15</v>
      </c>
      <c r="D43" s="4">
        <v>231.54400000000001</v>
      </c>
      <c r="E43" s="5"/>
      <c r="F43" s="5"/>
    </row>
    <row r="44" spans="1:6" ht="33" x14ac:dyDescent="0.25">
      <c r="A44" s="3" t="s">
        <v>78</v>
      </c>
      <c r="B44" s="3" t="s">
        <v>119</v>
      </c>
      <c r="C44" s="3" t="s">
        <v>15</v>
      </c>
      <c r="D44" s="4">
        <v>231.54400000000001</v>
      </c>
      <c r="E44" s="5"/>
      <c r="F44" s="5"/>
    </row>
    <row r="45" spans="1:6" ht="16.5" x14ac:dyDescent="0.25">
      <c r="A45" s="3" t="s">
        <v>80</v>
      </c>
      <c r="B45" s="3" t="s">
        <v>121</v>
      </c>
      <c r="C45" s="3" t="s">
        <v>15</v>
      </c>
      <c r="D45" s="4">
        <v>231.54400000000001</v>
      </c>
      <c r="E45" s="5"/>
      <c r="F45" s="5"/>
    </row>
    <row r="46" spans="1:6" ht="33" x14ac:dyDescent="0.25">
      <c r="A46" s="3" t="s">
        <v>82</v>
      </c>
      <c r="B46" s="3" t="s">
        <v>123</v>
      </c>
      <c r="C46" s="3" t="s">
        <v>15</v>
      </c>
      <c r="D46" s="4">
        <v>51.375</v>
      </c>
      <c r="E46" s="5"/>
      <c r="F46" s="5"/>
    </row>
    <row r="47" spans="1:6" ht="33" x14ac:dyDescent="0.25">
      <c r="A47" s="3" t="s">
        <v>84</v>
      </c>
      <c r="B47" s="3" t="s">
        <v>170</v>
      </c>
      <c r="C47" s="3" t="s">
        <v>15</v>
      </c>
      <c r="D47" s="4">
        <v>102.52500000000001</v>
      </c>
      <c r="E47" s="5"/>
      <c r="F47" s="5"/>
    </row>
    <row r="48" spans="1:6" ht="33" x14ac:dyDescent="0.25">
      <c r="A48" s="3" t="s">
        <v>86</v>
      </c>
      <c r="B48" s="3" t="s">
        <v>172</v>
      </c>
      <c r="C48" s="3" t="s">
        <v>15</v>
      </c>
      <c r="D48" s="4">
        <v>231.54400000000001</v>
      </c>
      <c r="E48" s="5"/>
      <c r="F48" s="5"/>
    </row>
    <row r="49" spans="1:6" ht="33" x14ac:dyDescent="0.25">
      <c r="A49" s="3" t="s">
        <v>91</v>
      </c>
      <c r="B49" s="3" t="s">
        <v>129</v>
      </c>
      <c r="C49" s="3" t="s">
        <v>15</v>
      </c>
      <c r="D49" s="4">
        <v>231.54400000000001</v>
      </c>
      <c r="E49" s="5"/>
      <c r="F49" s="5"/>
    </row>
    <row r="50" spans="1:6" ht="16.5" x14ac:dyDescent="0.25">
      <c r="A50" s="3" t="s">
        <v>93</v>
      </c>
      <c r="B50" s="3" t="s">
        <v>131</v>
      </c>
      <c r="C50" s="3" t="s">
        <v>15</v>
      </c>
      <c r="D50" s="4">
        <v>228.60599999999999</v>
      </c>
      <c r="E50" s="5"/>
      <c r="F50" s="5"/>
    </row>
    <row r="51" spans="1:6" ht="33" x14ac:dyDescent="0.25">
      <c r="A51" s="3" t="s">
        <v>95</v>
      </c>
      <c r="B51" s="3" t="s">
        <v>133</v>
      </c>
      <c r="C51" s="3" t="s">
        <v>15</v>
      </c>
      <c r="D51" s="4">
        <v>231.54400000000001</v>
      </c>
      <c r="E51" s="5"/>
      <c r="F51" s="5"/>
    </row>
    <row r="52" spans="1:6" x14ac:dyDescent="0.25">
      <c r="A52" s="7"/>
      <c r="B52" s="7" t="s">
        <v>134</v>
      </c>
      <c r="C52" s="7"/>
      <c r="D52" s="7"/>
      <c r="E52" s="7"/>
      <c r="F52" s="7">
        <f>SUM(F42:F51)</f>
        <v>0</v>
      </c>
    </row>
    <row r="53" spans="1:6" x14ac:dyDescent="0.25">
      <c r="A53" s="7"/>
      <c r="B53" s="7" t="s">
        <v>135</v>
      </c>
      <c r="C53" s="7"/>
      <c r="D53" s="7"/>
      <c r="E53" s="7"/>
      <c r="F53" s="7">
        <f>F52</f>
        <v>0</v>
      </c>
    </row>
    <row r="54" spans="1:6" x14ac:dyDescent="0.25">
      <c r="A54" s="7"/>
      <c r="B54" s="7" t="s">
        <v>136</v>
      </c>
      <c r="C54" s="7"/>
      <c r="D54" s="7"/>
      <c r="E54" s="7"/>
      <c r="F54" s="7">
        <f>F53+F39</f>
        <v>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DE82-4302-4FA1-A431-D261D9952C88}">
  <dimension ref="A1:F71"/>
  <sheetViews>
    <sheetView topLeftCell="A51" workbookViewId="0">
      <selection sqref="A1:F71"/>
    </sheetView>
  </sheetViews>
  <sheetFormatPr defaultRowHeight="15" x14ac:dyDescent="0.25"/>
  <cols>
    <col min="1" max="1" width="4.5703125" customWidth="1"/>
    <col min="2" max="2" width="57.140625" customWidth="1"/>
    <col min="3" max="3" width="8" customWidth="1"/>
    <col min="4" max="6" width="14.28515625" customWidth="1"/>
    <col min="257" max="257" width="4.5703125" customWidth="1"/>
    <col min="258" max="258" width="57.140625" customWidth="1"/>
    <col min="259" max="259" width="8" customWidth="1"/>
    <col min="260" max="262" width="14.28515625" customWidth="1"/>
    <col min="513" max="513" width="4.5703125" customWidth="1"/>
    <col min="514" max="514" width="57.140625" customWidth="1"/>
    <col min="515" max="515" width="8" customWidth="1"/>
    <col min="516" max="518" width="14.28515625" customWidth="1"/>
    <col min="769" max="769" width="4.5703125" customWidth="1"/>
    <col min="770" max="770" width="57.140625" customWidth="1"/>
    <col min="771" max="771" width="8" customWidth="1"/>
    <col min="772" max="774" width="14.28515625" customWidth="1"/>
    <col min="1025" max="1025" width="4.5703125" customWidth="1"/>
    <col min="1026" max="1026" width="57.140625" customWidth="1"/>
    <col min="1027" max="1027" width="8" customWidth="1"/>
    <col min="1028" max="1030" width="14.28515625" customWidth="1"/>
    <col min="1281" max="1281" width="4.5703125" customWidth="1"/>
    <col min="1282" max="1282" width="57.140625" customWidth="1"/>
    <col min="1283" max="1283" width="8" customWidth="1"/>
    <col min="1284" max="1286" width="14.28515625" customWidth="1"/>
    <col min="1537" max="1537" width="4.5703125" customWidth="1"/>
    <col min="1538" max="1538" width="57.140625" customWidth="1"/>
    <col min="1539" max="1539" width="8" customWidth="1"/>
    <col min="1540" max="1542" width="14.28515625" customWidth="1"/>
    <col min="1793" max="1793" width="4.5703125" customWidth="1"/>
    <col min="1794" max="1794" width="57.140625" customWidth="1"/>
    <col min="1795" max="1795" width="8" customWidth="1"/>
    <col min="1796" max="1798" width="14.28515625" customWidth="1"/>
    <col min="2049" max="2049" width="4.5703125" customWidth="1"/>
    <col min="2050" max="2050" width="57.140625" customWidth="1"/>
    <col min="2051" max="2051" width="8" customWidth="1"/>
    <col min="2052" max="2054" width="14.28515625" customWidth="1"/>
    <col min="2305" max="2305" width="4.5703125" customWidth="1"/>
    <col min="2306" max="2306" width="57.140625" customWidth="1"/>
    <col min="2307" max="2307" width="8" customWidth="1"/>
    <col min="2308" max="2310" width="14.28515625" customWidth="1"/>
    <col min="2561" max="2561" width="4.5703125" customWidth="1"/>
    <col min="2562" max="2562" width="57.140625" customWidth="1"/>
    <col min="2563" max="2563" width="8" customWidth="1"/>
    <col min="2564" max="2566" width="14.28515625" customWidth="1"/>
    <col min="2817" max="2817" width="4.5703125" customWidth="1"/>
    <col min="2818" max="2818" width="57.140625" customWidth="1"/>
    <col min="2819" max="2819" width="8" customWidth="1"/>
    <col min="2820" max="2822" width="14.28515625" customWidth="1"/>
    <col min="3073" max="3073" width="4.5703125" customWidth="1"/>
    <col min="3074" max="3074" width="57.140625" customWidth="1"/>
    <col min="3075" max="3075" width="8" customWidth="1"/>
    <col min="3076" max="3078" width="14.28515625" customWidth="1"/>
    <col min="3329" max="3329" width="4.5703125" customWidth="1"/>
    <col min="3330" max="3330" width="57.140625" customWidth="1"/>
    <col min="3331" max="3331" width="8" customWidth="1"/>
    <col min="3332" max="3334" width="14.28515625" customWidth="1"/>
    <col min="3585" max="3585" width="4.5703125" customWidth="1"/>
    <col min="3586" max="3586" width="57.140625" customWidth="1"/>
    <col min="3587" max="3587" width="8" customWidth="1"/>
    <col min="3588" max="3590" width="14.28515625" customWidth="1"/>
    <col min="3841" max="3841" width="4.5703125" customWidth="1"/>
    <col min="3842" max="3842" width="57.140625" customWidth="1"/>
    <col min="3843" max="3843" width="8" customWidth="1"/>
    <col min="3844" max="3846" width="14.28515625" customWidth="1"/>
    <col min="4097" max="4097" width="4.5703125" customWidth="1"/>
    <col min="4098" max="4098" width="57.140625" customWidth="1"/>
    <col min="4099" max="4099" width="8" customWidth="1"/>
    <col min="4100" max="4102" width="14.28515625" customWidth="1"/>
    <col min="4353" max="4353" width="4.5703125" customWidth="1"/>
    <col min="4354" max="4354" width="57.140625" customWidth="1"/>
    <col min="4355" max="4355" width="8" customWidth="1"/>
    <col min="4356" max="4358" width="14.28515625" customWidth="1"/>
    <col min="4609" max="4609" width="4.5703125" customWidth="1"/>
    <col min="4610" max="4610" width="57.140625" customWidth="1"/>
    <col min="4611" max="4611" width="8" customWidth="1"/>
    <col min="4612" max="4614" width="14.28515625" customWidth="1"/>
    <col min="4865" max="4865" width="4.5703125" customWidth="1"/>
    <col min="4866" max="4866" width="57.140625" customWidth="1"/>
    <col min="4867" max="4867" width="8" customWidth="1"/>
    <col min="4868" max="4870" width="14.28515625" customWidth="1"/>
    <col min="5121" max="5121" width="4.5703125" customWidth="1"/>
    <col min="5122" max="5122" width="57.140625" customWidth="1"/>
    <col min="5123" max="5123" width="8" customWidth="1"/>
    <col min="5124" max="5126" width="14.28515625" customWidth="1"/>
    <col min="5377" max="5377" width="4.5703125" customWidth="1"/>
    <col min="5378" max="5378" width="57.140625" customWidth="1"/>
    <col min="5379" max="5379" width="8" customWidth="1"/>
    <col min="5380" max="5382" width="14.28515625" customWidth="1"/>
    <col min="5633" max="5633" width="4.5703125" customWidth="1"/>
    <col min="5634" max="5634" width="57.140625" customWidth="1"/>
    <col min="5635" max="5635" width="8" customWidth="1"/>
    <col min="5636" max="5638" width="14.28515625" customWidth="1"/>
    <col min="5889" max="5889" width="4.5703125" customWidth="1"/>
    <col min="5890" max="5890" width="57.140625" customWidth="1"/>
    <col min="5891" max="5891" width="8" customWidth="1"/>
    <col min="5892" max="5894" width="14.28515625" customWidth="1"/>
    <col min="6145" max="6145" width="4.5703125" customWidth="1"/>
    <col min="6146" max="6146" width="57.140625" customWidth="1"/>
    <col min="6147" max="6147" width="8" customWidth="1"/>
    <col min="6148" max="6150" width="14.28515625" customWidth="1"/>
    <col min="6401" max="6401" width="4.5703125" customWidth="1"/>
    <col min="6402" max="6402" width="57.140625" customWidth="1"/>
    <col min="6403" max="6403" width="8" customWidth="1"/>
    <col min="6404" max="6406" width="14.28515625" customWidth="1"/>
    <col min="6657" max="6657" width="4.5703125" customWidth="1"/>
    <col min="6658" max="6658" width="57.140625" customWidth="1"/>
    <col min="6659" max="6659" width="8" customWidth="1"/>
    <col min="6660" max="6662" width="14.28515625" customWidth="1"/>
    <col min="6913" max="6913" width="4.5703125" customWidth="1"/>
    <col min="6914" max="6914" width="57.140625" customWidth="1"/>
    <col min="6915" max="6915" width="8" customWidth="1"/>
    <col min="6916" max="6918" width="14.28515625" customWidth="1"/>
    <col min="7169" max="7169" width="4.5703125" customWidth="1"/>
    <col min="7170" max="7170" width="57.140625" customWidth="1"/>
    <col min="7171" max="7171" width="8" customWidth="1"/>
    <col min="7172" max="7174" width="14.28515625" customWidth="1"/>
    <col min="7425" max="7425" width="4.5703125" customWidth="1"/>
    <col min="7426" max="7426" width="57.140625" customWidth="1"/>
    <col min="7427" max="7427" width="8" customWidth="1"/>
    <col min="7428" max="7430" width="14.28515625" customWidth="1"/>
    <col min="7681" max="7681" width="4.5703125" customWidth="1"/>
    <col min="7682" max="7682" width="57.140625" customWidth="1"/>
    <col min="7683" max="7683" width="8" customWidth="1"/>
    <col min="7684" max="7686" width="14.28515625" customWidth="1"/>
    <col min="7937" max="7937" width="4.5703125" customWidth="1"/>
    <col min="7938" max="7938" width="57.140625" customWidth="1"/>
    <col min="7939" max="7939" width="8" customWidth="1"/>
    <col min="7940" max="7942" width="14.28515625" customWidth="1"/>
    <col min="8193" max="8193" width="4.5703125" customWidth="1"/>
    <col min="8194" max="8194" width="57.140625" customWidth="1"/>
    <col min="8195" max="8195" width="8" customWidth="1"/>
    <col min="8196" max="8198" width="14.28515625" customWidth="1"/>
    <col min="8449" max="8449" width="4.5703125" customWidth="1"/>
    <col min="8450" max="8450" width="57.140625" customWidth="1"/>
    <col min="8451" max="8451" width="8" customWidth="1"/>
    <col min="8452" max="8454" width="14.28515625" customWidth="1"/>
    <col min="8705" max="8705" width="4.5703125" customWidth="1"/>
    <col min="8706" max="8706" width="57.140625" customWidth="1"/>
    <col min="8707" max="8707" width="8" customWidth="1"/>
    <col min="8708" max="8710" width="14.28515625" customWidth="1"/>
    <col min="8961" max="8961" width="4.5703125" customWidth="1"/>
    <col min="8962" max="8962" width="57.140625" customWidth="1"/>
    <col min="8963" max="8963" width="8" customWidth="1"/>
    <col min="8964" max="8966" width="14.28515625" customWidth="1"/>
    <col min="9217" max="9217" width="4.5703125" customWidth="1"/>
    <col min="9218" max="9218" width="57.140625" customWidth="1"/>
    <col min="9219" max="9219" width="8" customWidth="1"/>
    <col min="9220" max="9222" width="14.28515625" customWidth="1"/>
    <col min="9473" max="9473" width="4.5703125" customWidth="1"/>
    <col min="9474" max="9474" width="57.140625" customWidth="1"/>
    <col min="9475" max="9475" width="8" customWidth="1"/>
    <col min="9476" max="9478" width="14.28515625" customWidth="1"/>
    <col min="9729" max="9729" width="4.5703125" customWidth="1"/>
    <col min="9730" max="9730" width="57.140625" customWidth="1"/>
    <col min="9731" max="9731" width="8" customWidth="1"/>
    <col min="9732" max="9734" width="14.28515625" customWidth="1"/>
    <col min="9985" max="9985" width="4.5703125" customWidth="1"/>
    <col min="9986" max="9986" width="57.140625" customWidth="1"/>
    <col min="9987" max="9987" width="8" customWidth="1"/>
    <col min="9988" max="9990" width="14.28515625" customWidth="1"/>
    <col min="10241" max="10241" width="4.5703125" customWidth="1"/>
    <col min="10242" max="10242" width="57.140625" customWidth="1"/>
    <col min="10243" max="10243" width="8" customWidth="1"/>
    <col min="10244" max="10246" width="14.28515625" customWidth="1"/>
    <col min="10497" max="10497" width="4.5703125" customWidth="1"/>
    <col min="10498" max="10498" width="57.140625" customWidth="1"/>
    <col min="10499" max="10499" width="8" customWidth="1"/>
    <col min="10500" max="10502" width="14.28515625" customWidth="1"/>
    <col min="10753" max="10753" width="4.5703125" customWidth="1"/>
    <col min="10754" max="10754" width="57.140625" customWidth="1"/>
    <col min="10755" max="10755" width="8" customWidth="1"/>
    <col min="10756" max="10758" width="14.28515625" customWidth="1"/>
    <col min="11009" max="11009" width="4.5703125" customWidth="1"/>
    <col min="11010" max="11010" width="57.140625" customWidth="1"/>
    <col min="11011" max="11011" width="8" customWidth="1"/>
    <col min="11012" max="11014" width="14.28515625" customWidth="1"/>
    <col min="11265" max="11265" width="4.5703125" customWidth="1"/>
    <col min="11266" max="11266" width="57.140625" customWidth="1"/>
    <col min="11267" max="11267" width="8" customWidth="1"/>
    <col min="11268" max="11270" width="14.28515625" customWidth="1"/>
    <col min="11521" max="11521" width="4.5703125" customWidth="1"/>
    <col min="11522" max="11522" width="57.140625" customWidth="1"/>
    <col min="11523" max="11523" width="8" customWidth="1"/>
    <col min="11524" max="11526" width="14.28515625" customWidth="1"/>
    <col min="11777" max="11777" width="4.5703125" customWidth="1"/>
    <col min="11778" max="11778" width="57.140625" customWidth="1"/>
    <col min="11779" max="11779" width="8" customWidth="1"/>
    <col min="11780" max="11782" width="14.28515625" customWidth="1"/>
    <col min="12033" max="12033" width="4.5703125" customWidth="1"/>
    <col min="12034" max="12034" width="57.140625" customWidth="1"/>
    <col min="12035" max="12035" width="8" customWidth="1"/>
    <col min="12036" max="12038" width="14.28515625" customWidth="1"/>
    <col min="12289" max="12289" width="4.5703125" customWidth="1"/>
    <col min="12290" max="12290" width="57.140625" customWidth="1"/>
    <col min="12291" max="12291" width="8" customWidth="1"/>
    <col min="12292" max="12294" width="14.28515625" customWidth="1"/>
    <col min="12545" max="12545" width="4.5703125" customWidth="1"/>
    <col min="12546" max="12546" width="57.140625" customWidth="1"/>
    <col min="12547" max="12547" width="8" customWidth="1"/>
    <col min="12548" max="12550" width="14.28515625" customWidth="1"/>
    <col min="12801" max="12801" width="4.5703125" customWidth="1"/>
    <col min="12802" max="12802" width="57.140625" customWidth="1"/>
    <col min="12803" max="12803" width="8" customWidth="1"/>
    <col min="12804" max="12806" width="14.28515625" customWidth="1"/>
    <col min="13057" max="13057" width="4.5703125" customWidth="1"/>
    <col min="13058" max="13058" width="57.140625" customWidth="1"/>
    <col min="13059" max="13059" width="8" customWidth="1"/>
    <col min="13060" max="13062" width="14.28515625" customWidth="1"/>
    <col min="13313" max="13313" width="4.5703125" customWidth="1"/>
    <col min="13314" max="13314" width="57.140625" customWidth="1"/>
    <col min="13315" max="13315" width="8" customWidth="1"/>
    <col min="13316" max="13318" width="14.28515625" customWidth="1"/>
    <col min="13569" max="13569" width="4.5703125" customWidth="1"/>
    <col min="13570" max="13570" width="57.140625" customWidth="1"/>
    <col min="13571" max="13571" width="8" customWidth="1"/>
    <col min="13572" max="13574" width="14.28515625" customWidth="1"/>
    <col min="13825" max="13825" width="4.5703125" customWidth="1"/>
    <col min="13826" max="13826" width="57.140625" customWidth="1"/>
    <col min="13827" max="13827" width="8" customWidth="1"/>
    <col min="13828" max="13830" width="14.28515625" customWidth="1"/>
    <col min="14081" max="14081" width="4.5703125" customWidth="1"/>
    <col min="14082" max="14082" width="57.140625" customWidth="1"/>
    <col min="14083" max="14083" width="8" customWidth="1"/>
    <col min="14084" max="14086" width="14.28515625" customWidth="1"/>
    <col min="14337" max="14337" width="4.5703125" customWidth="1"/>
    <col min="14338" max="14338" width="57.140625" customWidth="1"/>
    <col min="14339" max="14339" width="8" customWidth="1"/>
    <col min="14340" max="14342" width="14.28515625" customWidth="1"/>
    <col min="14593" max="14593" width="4.5703125" customWidth="1"/>
    <col min="14594" max="14594" width="57.140625" customWidth="1"/>
    <col min="14595" max="14595" width="8" customWidth="1"/>
    <col min="14596" max="14598" width="14.28515625" customWidth="1"/>
    <col min="14849" max="14849" width="4.5703125" customWidth="1"/>
    <col min="14850" max="14850" width="57.140625" customWidth="1"/>
    <col min="14851" max="14851" width="8" customWidth="1"/>
    <col min="14852" max="14854" width="14.28515625" customWidth="1"/>
    <col min="15105" max="15105" width="4.5703125" customWidth="1"/>
    <col min="15106" max="15106" width="57.140625" customWidth="1"/>
    <col min="15107" max="15107" width="8" customWidth="1"/>
    <col min="15108" max="15110" width="14.28515625" customWidth="1"/>
    <col min="15361" max="15361" width="4.5703125" customWidth="1"/>
    <col min="15362" max="15362" width="57.140625" customWidth="1"/>
    <col min="15363" max="15363" width="8" customWidth="1"/>
    <col min="15364" max="15366" width="14.28515625" customWidth="1"/>
    <col min="15617" max="15617" width="4.5703125" customWidth="1"/>
    <col min="15618" max="15618" width="57.140625" customWidth="1"/>
    <col min="15619" max="15619" width="8" customWidth="1"/>
    <col min="15620" max="15622" width="14.28515625" customWidth="1"/>
    <col min="15873" max="15873" width="4.5703125" customWidth="1"/>
    <col min="15874" max="15874" width="57.140625" customWidth="1"/>
    <col min="15875" max="15875" width="8" customWidth="1"/>
    <col min="15876" max="15878" width="14.28515625" customWidth="1"/>
    <col min="16129" max="16129" width="4.5703125" customWidth="1"/>
    <col min="16130" max="16130" width="57.140625" customWidth="1"/>
    <col min="16131" max="16131" width="8" customWidth="1"/>
    <col min="16132" max="16134" width="14.28515625" customWidth="1"/>
  </cols>
  <sheetData>
    <row r="1" spans="1:6" ht="26.25" x14ac:dyDescent="0.4">
      <c r="A1" s="12" t="s">
        <v>203</v>
      </c>
      <c r="B1" s="12"/>
      <c r="C1" s="12"/>
      <c r="D1" s="12"/>
      <c r="F1" s="11" t="s">
        <v>209</v>
      </c>
    </row>
    <row r="2" spans="1:6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 t="s">
        <v>6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23</v>
      </c>
    </row>
    <row r="4" spans="1:6" x14ac:dyDescent="0.25">
      <c r="A4" s="2" t="s">
        <v>6</v>
      </c>
      <c r="B4" s="2" t="s">
        <v>176</v>
      </c>
      <c r="C4" s="2"/>
      <c r="D4" s="2"/>
      <c r="E4" s="2"/>
      <c r="F4" s="2"/>
    </row>
    <row r="5" spans="1:6" x14ac:dyDescent="0.25">
      <c r="A5" s="2" t="s">
        <v>12</v>
      </c>
      <c r="B5" s="2" t="s">
        <v>13</v>
      </c>
      <c r="C5" s="2"/>
      <c r="D5" s="2"/>
      <c r="E5" s="2"/>
      <c r="F5" s="2"/>
    </row>
    <row r="6" spans="1:6" ht="16.5" x14ac:dyDescent="0.25">
      <c r="A6" s="3" t="s">
        <v>6</v>
      </c>
      <c r="B6" s="3" t="s">
        <v>14</v>
      </c>
      <c r="C6" s="3" t="s">
        <v>15</v>
      </c>
      <c r="D6" s="4">
        <v>4505.58</v>
      </c>
      <c r="E6" s="5"/>
      <c r="F6" s="5"/>
    </row>
    <row r="7" spans="1:6" ht="33" x14ac:dyDescent="0.25">
      <c r="A7" s="3" t="s">
        <v>7</v>
      </c>
      <c r="B7" s="3" t="s">
        <v>138</v>
      </c>
      <c r="C7" s="3" t="s">
        <v>17</v>
      </c>
      <c r="D7" s="4">
        <v>4</v>
      </c>
      <c r="E7" s="5"/>
      <c r="F7" s="5"/>
    </row>
    <row r="8" spans="1:6" ht="33" x14ac:dyDescent="0.25">
      <c r="A8" s="3" t="s">
        <v>8</v>
      </c>
      <c r="B8" s="3" t="s">
        <v>177</v>
      </c>
      <c r="C8" s="3" t="s">
        <v>19</v>
      </c>
      <c r="D8" s="4">
        <v>38.85</v>
      </c>
      <c r="E8" s="5"/>
      <c r="F8" s="5"/>
    </row>
    <row r="9" spans="1:6" ht="33" x14ac:dyDescent="0.25">
      <c r="A9" s="3" t="s">
        <v>9</v>
      </c>
      <c r="B9" s="3" t="s">
        <v>178</v>
      </c>
      <c r="C9" s="3" t="s">
        <v>19</v>
      </c>
      <c r="D9" s="4">
        <v>47.81</v>
      </c>
      <c r="E9" s="5"/>
      <c r="F9" s="5"/>
    </row>
    <row r="10" spans="1:6" ht="33" x14ac:dyDescent="0.25">
      <c r="A10" s="3" t="s">
        <v>10</v>
      </c>
      <c r="B10" s="3" t="s">
        <v>141</v>
      </c>
      <c r="C10" s="3" t="s">
        <v>15</v>
      </c>
      <c r="D10" s="4">
        <v>213.21299999999999</v>
      </c>
      <c r="E10" s="5"/>
      <c r="F10" s="5"/>
    </row>
    <row r="11" spans="1:6" ht="49.5" x14ac:dyDescent="0.25">
      <c r="A11" s="3" t="s">
        <v>11</v>
      </c>
      <c r="B11" s="6" t="s">
        <v>142</v>
      </c>
      <c r="C11" s="3" t="s">
        <v>15</v>
      </c>
      <c r="D11" s="4">
        <v>105.962</v>
      </c>
      <c r="E11" s="5"/>
      <c r="F11" s="5"/>
    </row>
    <row r="12" spans="1:6" ht="33" x14ac:dyDescent="0.25">
      <c r="A12" s="3" t="s">
        <v>23</v>
      </c>
      <c r="B12" s="3" t="s">
        <v>24</v>
      </c>
      <c r="C12" s="3" t="s">
        <v>15</v>
      </c>
      <c r="D12" s="4">
        <v>73.367999999999995</v>
      </c>
      <c r="E12" s="5"/>
      <c r="F12" s="5"/>
    </row>
    <row r="13" spans="1:6" ht="16.5" x14ac:dyDescent="0.25">
      <c r="A13" s="3" t="s">
        <v>25</v>
      </c>
      <c r="B13" s="3" t="s">
        <v>26</v>
      </c>
      <c r="C13" s="3" t="s">
        <v>15</v>
      </c>
      <c r="D13" s="4">
        <v>25.6</v>
      </c>
      <c r="E13" s="5"/>
      <c r="F13" s="5"/>
    </row>
    <row r="14" spans="1:6" ht="16.5" x14ac:dyDescent="0.25">
      <c r="A14" s="3" t="s">
        <v>27</v>
      </c>
      <c r="B14" s="3" t="s">
        <v>28</v>
      </c>
      <c r="C14" s="3" t="s">
        <v>17</v>
      </c>
      <c r="D14" s="4">
        <v>36</v>
      </c>
      <c r="E14" s="5"/>
      <c r="F14" s="5"/>
    </row>
    <row r="15" spans="1:6" ht="33" x14ac:dyDescent="0.25">
      <c r="A15" s="3" t="s">
        <v>29</v>
      </c>
      <c r="B15" s="3" t="s">
        <v>143</v>
      </c>
      <c r="C15" s="3" t="s">
        <v>31</v>
      </c>
      <c r="D15" s="4">
        <v>16.242999999999999</v>
      </c>
      <c r="E15" s="5"/>
      <c r="F15" s="5"/>
    </row>
    <row r="16" spans="1:6" ht="16.5" x14ac:dyDescent="0.25">
      <c r="A16" s="3" t="s">
        <v>32</v>
      </c>
      <c r="B16" s="3" t="s">
        <v>144</v>
      </c>
      <c r="C16" s="3" t="s">
        <v>31</v>
      </c>
      <c r="D16" s="4">
        <v>27.114000000000001</v>
      </c>
      <c r="E16" s="5"/>
      <c r="F16" s="5"/>
    </row>
    <row r="17" spans="1:6" x14ac:dyDescent="0.25">
      <c r="A17" s="7"/>
      <c r="B17" s="7" t="s">
        <v>34</v>
      </c>
      <c r="C17" s="7"/>
      <c r="D17" s="7"/>
      <c r="E17" s="7"/>
      <c r="F17" s="7">
        <f>SUM(F6:F16)</f>
        <v>0</v>
      </c>
    </row>
    <row r="18" spans="1:6" x14ac:dyDescent="0.25">
      <c r="A18" s="2" t="s">
        <v>35</v>
      </c>
      <c r="B18" s="2" t="s">
        <v>36</v>
      </c>
      <c r="C18" s="2"/>
      <c r="D18" s="2"/>
      <c r="E18" s="2"/>
      <c r="F18" s="2"/>
    </row>
    <row r="19" spans="1:6" ht="33" x14ac:dyDescent="0.25">
      <c r="A19" s="3" t="s">
        <v>37</v>
      </c>
      <c r="B19" s="3" t="s">
        <v>145</v>
      </c>
      <c r="C19" s="3" t="s">
        <v>31</v>
      </c>
      <c r="D19" s="4">
        <v>327.74400000000003</v>
      </c>
      <c r="E19" s="5"/>
      <c r="F19" s="5"/>
    </row>
    <row r="20" spans="1:6" ht="16.5" x14ac:dyDescent="0.25">
      <c r="A20" s="3" t="s">
        <v>39</v>
      </c>
      <c r="B20" s="6" t="s">
        <v>40</v>
      </c>
      <c r="C20" s="3" t="s">
        <v>15</v>
      </c>
      <c r="D20" s="4">
        <v>218.49600000000001</v>
      </c>
      <c r="E20" s="5"/>
      <c r="F20" s="5"/>
    </row>
    <row r="21" spans="1:6" ht="16.5" x14ac:dyDescent="0.25">
      <c r="A21" s="3" t="s">
        <v>41</v>
      </c>
      <c r="B21" s="3" t="s">
        <v>147</v>
      </c>
      <c r="C21" s="3" t="s">
        <v>15</v>
      </c>
      <c r="D21" s="4">
        <v>218.49600000000001</v>
      </c>
      <c r="E21" s="5"/>
      <c r="F21" s="5"/>
    </row>
    <row r="22" spans="1:6" ht="16.5" x14ac:dyDescent="0.25">
      <c r="A22" s="3" t="s">
        <v>43</v>
      </c>
      <c r="B22" s="3" t="s">
        <v>44</v>
      </c>
      <c r="C22" s="3" t="s">
        <v>15</v>
      </c>
      <c r="D22" s="4">
        <v>218.49600000000001</v>
      </c>
      <c r="E22" s="5"/>
      <c r="F22" s="5"/>
    </row>
    <row r="23" spans="1:6" ht="33" x14ac:dyDescent="0.25">
      <c r="A23" s="3" t="s">
        <v>45</v>
      </c>
      <c r="B23" s="3" t="s">
        <v>46</v>
      </c>
      <c r="C23" s="3" t="s">
        <v>31</v>
      </c>
      <c r="D23" s="4">
        <v>327.74400000000003</v>
      </c>
      <c r="E23" s="5"/>
      <c r="F23" s="5"/>
    </row>
    <row r="24" spans="1:6" ht="28.5" x14ac:dyDescent="0.25">
      <c r="A24" s="7"/>
      <c r="B24" s="7" t="s">
        <v>47</v>
      </c>
      <c r="C24" s="7"/>
      <c r="D24" s="7"/>
      <c r="E24" s="7"/>
      <c r="F24" s="7">
        <f>SUM(F19:F23)</f>
        <v>0</v>
      </c>
    </row>
    <row r="25" spans="1:6" x14ac:dyDescent="0.25">
      <c r="A25" s="2" t="s">
        <v>48</v>
      </c>
      <c r="B25" s="2" t="s">
        <v>49</v>
      </c>
      <c r="C25" s="2"/>
      <c r="D25" s="2"/>
      <c r="E25" s="2"/>
      <c r="F25" s="2"/>
    </row>
    <row r="26" spans="1:6" ht="16.5" x14ac:dyDescent="0.25">
      <c r="A26" s="3"/>
      <c r="B26" s="3"/>
      <c r="C26" s="3"/>
      <c r="D26" s="4"/>
      <c r="E26" s="5"/>
      <c r="F26" s="5"/>
    </row>
    <row r="27" spans="1:6" ht="33" x14ac:dyDescent="0.25">
      <c r="A27" s="3" t="s">
        <v>50</v>
      </c>
      <c r="B27" s="6" t="s">
        <v>148</v>
      </c>
      <c r="C27" s="3" t="s">
        <v>15</v>
      </c>
      <c r="D27" s="4">
        <v>108.443</v>
      </c>
      <c r="E27" s="5"/>
      <c r="F27" s="5"/>
    </row>
    <row r="28" spans="1:6" ht="33" x14ac:dyDescent="0.25">
      <c r="A28" s="3" t="s">
        <v>52</v>
      </c>
      <c r="B28" s="3" t="s">
        <v>149</v>
      </c>
      <c r="C28" s="3" t="s">
        <v>15</v>
      </c>
      <c r="D28" s="4">
        <v>108.443</v>
      </c>
      <c r="E28" s="5"/>
      <c r="F28" s="5"/>
    </row>
    <row r="29" spans="1:6" ht="33" x14ac:dyDescent="0.25">
      <c r="A29" s="3" t="s">
        <v>54</v>
      </c>
      <c r="B29" s="3" t="s">
        <v>150</v>
      </c>
      <c r="C29" s="3" t="s">
        <v>15</v>
      </c>
      <c r="D29" s="4">
        <v>108.443</v>
      </c>
      <c r="E29" s="5"/>
      <c r="F29" s="5"/>
    </row>
    <row r="30" spans="1:6" ht="16.5" x14ac:dyDescent="0.25">
      <c r="A30" s="3" t="s">
        <v>56</v>
      </c>
      <c r="B30" s="3" t="s">
        <v>151</v>
      </c>
      <c r="C30" s="3" t="s">
        <v>15</v>
      </c>
      <c r="D30" s="4">
        <v>22.5</v>
      </c>
      <c r="E30" s="5"/>
      <c r="F30" s="5"/>
    </row>
    <row r="31" spans="1:6" ht="49.5" x14ac:dyDescent="0.25">
      <c r="A31" s="3" t="s">
        <v>58</v>
      </c>
      <c r="B31" s="6" t="s">
        <v>57</v>
      </c>
      <c r="C31" s="3" t="s">
        <v>15</v>
      </c>
      <c r="D31" s="4">
        <v>50.85</v>
      </c>
      <c r="E31" s="5"/>
      <c r="F31" s="5"/>
    </row>
    <row r="32" spans="1:6" ht="33" x14ac:dyDescent="0.25">
      <c r="A32" s="3" t="s">
        <v>60</v>
      </c>
      <c r="B32" s="6" t="s">
        <v>152</v>
      </c>
      <c r="C32" s="3" t="s">
        <v>15</v>
      </c>
      <c r="D32" s="4">
        <v>91.576999999999998</v>
      </c>
      <c r="E32" s="5"/>
      <c r="F32" s="5"/>
    </row>
    <row r="33" spans="1:6" ht="33" x14ac:dyDescent="0.25">
      <c r="A33" s="3" t="s">
        <v>62</v>
      </c>
      <c r="B33" s="6" t="s">
        <v>61</v>
      </c>
      <c r="C33" s="3" t="s">
        <v>15</v>
      </c>
      <c r="D33" s="4">
        <v>2597.4929999999999</v>
      </c>
      <c r="E33" s="5"/>
      <c r="F33" s="5"/>
    </row>
    <row r="34" spans="1:6" ht="16.5" x14ac:dyDescent="0.25">
      <c r="A34" s="3" t="s">
        <v>64</v>
      </c>
      <c r="B34" s="3" t="s">
        <v>63</v>
      </c>
      <c r="C34" s="3" t="s">
        <v>15</v>
      </c>
      <c r="D34" s="4">
        <v>2597.4929999999999</v>
      </c>
      <c r="E34" s="5"/>
      <c r="F34" s="5"/>
    </row>
    <row r="35" spans="1:6" ht="33" x14ac:dyDescent="0.25">
      <c r="A35" s="3" t="s">
        <v>66</v>
      </c>
      <c r="B35" s="3" t="s">
        <v>65</v>
      </c>
      <c r="C35" s="3" t="s">
        <v>15</v>
      </c>
      <c r="D35" s="4">
        <v>1680.835</v>
      </c>
      <c r="E35" s="5"/>
      <c r="F35" s="5"/>
    </row>
    <row r="36" spans="1:6" ht="49.5" x14ac:dyDescent="0.25">
      <c r="A36" s="3" t="s">
        <v>68</v>
      </c>
      <c r="B36" s="6" t="s">
        <v>67</v>
      </c>
      <c r="C36" s="3" t="s">
        <v>15</v>
      </c>
      <c r="D36" s="4">
        <v>95.31</v>
      </c>
      <c r="E36" s="5"/>
      <c r="F36" s="5"/>
    </row>
    <row r="37" spans="1:6" ht="66" x14ac:dyDescent="0.25">
      <c r="A37" s="3" t="s">
        <v>70</v>
      </c>
      <c r="B37" s="3" t="s">
        <v>153</v>
      </c>
      <c r="C37" s="3" t="s">
        <v>15</v>
      </c>
      <c r="D37" s="4">
        <v>203.68799999999999</v>
      </c>
      <c r="E37" s="5"/>
      <c r="F37" s="5"/>
    </row>
    <row r="38" spans="1:6" ht="49.5" x14ac:dyDescent="0.25">
      <c r="A38" s="3" t="s">
        <v>72</v>
      </c>
      <c r="B38" s="3" t="s">
        <v>154</v>
      </c>
      <c r="C38" s="3" t="s">
        <v>15</v>
      </c>
      <c r="D38" s="4">
        <v>628.62</v>
      </c>
      <c r="E38" s="5"/>
      <c r="F38" s="5"/>
    </row>
    <row r="39" spans="1:6" ht="16.5" x14ac:dyDescent="0.25">
      <c r="A39" s="3" t="s">
        <v>74</v>
      </c>
      <c r="B39" s="3" t="s">
        <v>73</v>
      </c>
      <c r="C39" s="3" t="s">
        <v>19</v>
      </c>
      <c r="D39" s="4">
        <v>38.85</v>
      </c>
      <c r="E39" s="5"/>
      <c r="F39" s="5"/>
    </row>
    <row r="40" spans="1:6" ht="16.5" x14ac:dyDescent="0.25">
      <c r="A40" s="3" t="s">
        <v>76</v>
      </c>
      <c r="B40" s="3" t="s">
        <v>75</v>
      </c>
      <c r="C40" s="3" t="s">
        <v>17</v>
      </c>
      <c r="D40" s="4">
        <v>2</v>
      </c>
      <c r="E40" s="5"/>
      <c r="F40" s="5"/>
    </row>
    <row r="41" spans="1:6" ht="16.5" x14ac:dyDescent="0.25">
      <c r="A41" s="3" t="s">
        <v>78</v>
      </c>
      <c r="B41" s="3" t="s">
        <v>77</v>
      </c>
      <c r="C41" s="3" t="s">
        <v>17</v>
      </c>
      <c r="D41" s="4">
        <v>3</v>
      </c>
      <c r="E41" s="5"/>
      <c r="F41" s="5"/>
    </row>
    <row r="42" spans="1:6" ht="16.5" x14ac:dyDescent="0.25">
      <c r="A42" s="3" t="s">
        <v>80</v>
      </c>
      <c r="B42" s="3" t="s">
        <v>79</v>
      </c>
      <c r="C42" s="3" t="s">
        <v>19</v>
      </c>
      <c r="D42" s="4">
        <v>10.28</v>
      </c>
      <c r="E42" s="5"/>
      <c r="F42" s="5"/>
    </row>
    <row r="43" spans="1:6" ht="33" x14ac:dyDescent="0.25">
      <c r="A43" s="3" t="s">
        <v>82</v>
      </c>
      <c r="B43" s="3" t="s">
        <v>155</v>
      </c>
      <c r="C43" s="3" t="s">
        <v>17</v>
      </c>
      <c r="D43" s="4">
        <v>3</v>
      </c>
      <c r="E43" s="5"/>
      <c r="F43" s="5"/>
    </row>
    <row r="44" spans="1:6" ht="33" x14ac:dyDescent="0.25">
      <c r="A44" s="3" t="s">
        <v>84</v>
      </c>
      <c r="B44" s="3" t="s">
        <v>156</v>
      </c>
      <c r="C44" s="3" t="s">
        <v>17</v>
      </c>
      <c r="D44" s="4">
        <v>263</v>
      </c>
      <c r="E44" s="5"/>
      <c r="F44" s="5"/>
    </row>
    <row r="45" spans="1:6" ht="33" x14ac:dyDescent="0.25">
      <c r="A45" s="3" t="s">
        <v>86</v>
      </c>
      <c r="B45" s="3" t="s">
        <v>157</v>
      </c>
      <c r="C45" s="3" t="s">
        <v>19</v>
      </c>
      <c r="D45" s="4">
        <v>188.32</v>
      </c>
      <c r="E45" s="5"/>
      <c r="F45" s="5"/>
    </row>
    <row r="46" spans="1:6" ht="33" x14ac:dyDescent="0.25">
      <c r="A46" s="3" t="s">
        <v>91</v>
      </c>
      <c r="B46" s="3" t="s">
        <v>87</v>
      </c>
      <c r="C46" s="3" t="s">
        <v>15</v>
      </c>
      <c r="D46" s="4">
        <v>96.183999999999997</v>
      </c>
      <c r="E46" s="5"/>
      <c r="F46" s="5"/>
    </row>
    <row r="47" spans="1:6" x14ac:dyDescent="0.25">
      <c r="A47" s="7"/>
      <c r="B47" s="7" t="s">
        <v>88</v>
      </c>
      <c r="C47" s="7"/>
      <c r="D47" s="7"/>
      <c r="E47" s="7"/>
      <c r="F47" s="7">
        <f>SUM(F26:F46)</f>
        <v>0</v>
      </c>
    </row>
    <row r="48" spans="1:6" x14ac:dyDescent="0.25">
      <c r="A48" s="2" t="s">
        <v>89</v>
      </c>
      <c r="B48" s="2" t="s">
        <v>90</v>
      </c>
      <c r="C48" s="2"/>
      <c r="D48" s="2"/>
      <c r="E48" s="2"/>
      <c r="F48" s="2"/>
    </row>
    <row r="49" spans="1:6" ht="16.5" x14ac:dyDescent="0.25">
      <c r="A49" s="3" t="s">
        <v>93</v>
      </c>
      <c r="B49" s="3" t="s">
        <v>96</v>
      </c>
      <c r="C49" s="3" t="s">
        <v>15</v>
      </c>
      <c r="D49" s="4">
        <v>22.032</v>
      </c>
      <c r="E49" s="5"/>
      <c r="F49" s="5"/>
    </row>
    <row r="50" spans="1:6" ht="49.5" x14ac:dyDescent="0.25">
      <c r="A50" s="3" t="s">
        <v>95</v>
      </c>
      <c r="B50" s="3" t="s">
        <v>98</v>
      </c>
      <c r="C50" s="3" t="s">
        <v>15</v>
      </c>
      <c r="D50" s="4">
        <v>36.597000000000001</v>
      </c>
      <c r="E50" s="5"/>
      <c r="F50" s="5"/>
    </row>
    <row r="51" spans="1:6" ht="49.5" x14ac:dyDescent="0.25">
      <c r="A51" s="3" t="s">
        <v>97</v>
      </c>
      <c r="B51" s="6" t="s">
        <v>100</v>
      </c>
      <c r="C51" s="3" t="s">
        <v>15</v>
      </c>
      <c r="D51" s="4">
        <v>77.837000000000003</v>
      </c>
      <c r="E51" s="5"/>
      <c r="F51" s="5"/>
    </row>
    <row r="52" spans="1:6" ht="33" x14ac:dyDescent="0.25">
      <c r="A52" s="3" t="s">
        <v>99</v>
      </c>
      <c r="B52" s="3" t="s">
        <v>179</v>
      </c>
      <c r="C52" s="3" t="s">
        <v>15</v>
      </c>
      <c r="D52" s="4">
        <v>77.837000000000003</v>
      </c>
      <c r="E52" s="5"/>
      <c r="F52" s="5"/>
    </row>
    <row r="53" spans="1:6" ht="16.5" x14ac:dyDescent="0.25">
      <c r="A53" s="3" t="s">
        <v>101</v>
      </c>
      <c r="B53" s="3" t="s">
        <v>106</v>
      </c>
      <c r="C53" s="3" t="s">
        <v>17</v>
      </c>
      <c r="D53" s="4">
        <v>4</v>
      </c>
      <c r="E53" s="5"/>
      <c r="F53" s="5"/>
    </row>
    <row r="54" spans="1:6" ht="16.5" x14ac:dyDescent="0.25">
      <c r="A54" s="3" t="s">
        <v>103</v>
      </c>
      <c r="B54" s="3" t="s">
        <v>108</v>
      </c>
      <c r="C54" s="3" t="s">
        <v>19</v>
      </c>
      <c r="D54" s="4">
        <v>10.28</v>
      </c>
      <c r="E54" s="5"/>
      <c r="F54" s="5"/>
    </row>
    <row r="55" spans="1:6" x14ac:dyDescent="0.25">
      <c r="A55" s="7"/>
      <c r="B55" s="7" t="s">
        <v>109</v>
      </c>
      <c r="C55" s="7"/>
      <c r="D55" s="7"/>
      <c r="E55" s="7"/>
      <c r="F55" s="7">
        <f>SUM(F49:F54)</f>
        <v>0</v>
      </c>
    </row>
    <row r="56" spans="1:6" x14ac:dyDescent="0.25">
      <c r="A56" s="7"/>
      <c r="B56" s="7" t="s">
        <v>180</v>
      </c>
      <c r="C56" s="7"/>
      <c r="D56" s="7"/>
      <c r="E56" s="7"/>
      <c r="F56" s="7">
        <f>F55+F47+F24+F17</f>
        <v>0</v>
      </c>
    </row>
    <row r="57" spans="1:6" x14ac:dyDescent="0.25">
      <c r="A57" s="2" t="s">
        <v>7</v>
      </c>
      <c r="B57" s="2" t="s">
        <v>111</v>
      </c>
      <c r="C57" s="2"/>
      <c r="D57" s="2"/>
      <c r="E57" s="2"/>
      <c r="F57" s="2"/>
    </row>
    <row r="58" spans="1:6" x14ac:dyDescent="0.25">
      <c r="A58" s="2" t="s">
        <v>112</v>
      </c>
      <c r="B58" s="2" t="s">
        <v>113</v>
      </c>
      <c r="C58" s="2"/>
      <c r="D58" s="2"/>
      <c r="E58" s="2"/>
      <c r="F58" s="2"/>
    </row>
    <row r="59" spans="1:6" ht="33" x14ac:dyDescent="0.25">
      <c r="A59" s="3" t="s">
        <v>105</v>
      </c>
      <c r="B59" s="6" t="s">
        <v>181</v>
      </c>
      <c r="C59" s="3" t="s">
        <v>15</v>
      </c>
      <c r="D59" s="4">
        <v>200.88</v>
      </c>
      <c r="E59" s="5"/>
      <c r="F59" s="5"/>
    </row>
    <row r="60" spans="1:6" ht="16.5" x14ac:dyDescent="0.25">
      <c r="A60" s="3" t="s">
        <v>107</v>
      </c>
      <c r="B60" s="3" t="s">
        <v>117</v>
      </c>
      <c r="C60" s="3" t="s">
        <v>15</v>
      </c>
      <c r="D60" s="4">
        <v>200.88</v>
      </c>
      <c r="E60" s="5"/>
      <c r="F60" s="5"/>
    </row>
    <row r="61" spans="1:6" ht="33" x14ac:dyDescent="0.25">
      <c r="A61" s="3" t="s">
        <v>114</v>
      </c>
      <c r="B61" s="3" t="s">
        <v>119</v>
      </c>
      <c r="C61" s="3" t="s">
        <v>15</v>
      </c>
      <c r="D61" s="4">
        <v>200.88</v>
      </c>
      <c r="E61" s="5"/>
      <c r="F61" s="5"/>
    </row>
    <row r="62" spans="1:6" ht="16.5" x14ac:dyDescent="0.25">
      <c r="A62" s="3" t="s">
        <v>116</v>
      </c>
      <c r="B62" s="3" t="s">
        <v>121</v>
      </c>
      <c r="C62" s="3" t="s">
        <v>15</v>
      </c>
      <c r="D62" s="4">
        <v>200.88</v>
      </c>
      <c r="E62" s="5"/>
      <c r="F62" s="5"/>
    </row>
    <row r="63" spans="1:6" ht="33" x14ac:dyDescent="0.25">
      <c r="A63" s="3" t="s">
        <v>118</v>
      </c>
      <c r="B63" s="3" t="s">
        <v>123</v>
      </c>
      <c r="C63" s="3" t="s">
        <v>15</v>
      </c>
      <c r="D63" s="4">
        <v>41.85</v>
      </c>
      <c r="E63" s="5"/>
      <c r="F63" s="5"/>
    </row>
    <row r="64" spans="1:6" ht="33" x14ac:dyDescent="0.25">
      <c r="A64" s="3" t="s">
        <v>120</v>
      </c>
      <c r="B64" s="3" t="s">
        <v>170</v>
      </c>
      <c r="C64" s="3" t="s">
        <v>15</v>
      </c>
      <c r="D64" s="4">
        <v>79.92</v>
      </c>
      <c r="E64" s="5"/>
      <c r="F64" s="5"/>
    </row>
    <row r="65" spans="1:6" ht="33" x14ac:dyDescent="0.25">
      <c r="A65" s="3" t="s">
        <v>122</v>
      </c>
      <c r="B65" s="3" t="s">
        <v>172</v>
      </c>
      <c r="C65" s="3" t="s">
        <v>15</v>
      </c>
      <c r="D65" s="4">
        <v>267.3</v>
      </c>
      <c r="E65" s="5"/>
      <c r="F65" s="5"/>
    </row>
    <row r="66" spans="1:6" ht="33" x14ac:dyDescent="0.25">
      <c r="A66" s="3" t="s">
        <v>124</v>
      </c>
      <c r="B66" s="3" t="s">
        <v>129</v>
      </c>
      <c r="C66" s="3" t="s">
        <v>15</v>
      </c>
      <c r="D66" s="4">
        <v>267.3</v>
      </c>
      <c r="E66" s="5"/>
      <c r="F66" s="5"/>
    </row>
    <row r="67" spans="1:6" ht="16.5" x14ac:dyDescent="0.25">
      <c r="A67" s="3" t="s">
        <v>126</v>
      </c>
      <c r="B67" s="3" t="s">
        <v>131</v>
      </c>
      <c r="C67" s="3" t="s">
        <v>15</v>
      </c>
      <c r="D67" s="4">
        <v>234.36</v>
      </c>
      <c r="E67" s="5"/>
      <c r="F67" s="5"/>
    </row>
    <row r="68" spans="1:6" ht="33" x14ac:dyDescent="0.25">
      <c r="A68" s="3" t="s">
        <v>128</v>
      </c>
      <c r="B68" s="3" t="s">
        <v>133</v>
      </c>
      <c r="C68" s="3" t="s">
        <v>15</v>
      </c>
      <c r="D68" s="4">
        <v>200.88</v>
      </c>
      <c r="E68" s="5"/>
      <c r="F68" s="5"/>
    </row>
    <row r="69" spans="1:6" x14ac:dyDescent="0.25">
      <c r="A69" s="7"/>
      <c r="B69" s="7" t="s">
        <v>134</v>
      </c>
      <c r="C69" s="7"/>
      <c r="D69" s="7"/>
      <c r="E69" s="7"/>
      <c r="F69" s="7">
        <f>SUM(F59:F68)</f>
        <v>0</v>
      </c>
    </row>
    <row r="70" spans="1:6" x14ac:dyDescent="0.25">
      <c r="A70" s="7"/>
      <c r="B70" s="7" t="s">
        <v>135</v>
      </c>
      <c r="C70" s="7"/>
      <c r="D70" s="7"/>
      <c r="E70" s="7"/>
      <c r="F70" s="7">
        <f>F69</f>
        <v>0</v>
      </c>
    </row>
    <row r="71" spans="1:6" x14ac:dyDescent="0.25">
      <c r="A71" s="7"/>
      <c r="B71" s="7" t="s">
        <v>136</v>
      </c>
      <c r="C71" s="7"/>
      <c r="D71" s="7"/>
      <c r="E71" s="7"/>
      <c r="F71" s="7">
        <f>F70+F56</f>
        <v>0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D4A6-0BBE-412A-AADF-14AF1AF5AD59}">
  <dimension ref="A1:J73"/>
  <sheetViews>
    <sheetView topLeftCell="A53" workbookViewId="0">
      <selection sqref="A1:F73"/>
    </sheetView>
  </sheetViews>
  <sheetFormatPr defaultRowHeight="15" x14ac:dyDescent="0.25"/>
  <cols>
    <col min="1" max="1" width="5.5703125" customWidth="1"/>
    <col min="2" max="2" width="57.140625" customWidth="1"/>
    <col min="3" max="3" width="8.42578125" customWidth="1"/>
    <col min="4" max="6" width="14.28515625" customWidth="1"/>
    <col min="257" max="257" width="5.5703125" customWidth="1"/>
    <col min="258" max="258" width="57.140625" customWidth="1"/>
    <col min="259" max="259" width="8.42578125" customWidth="1"/>
    <col min="260" max="262" width="14.28515625" customWidth="1"/>
    <col min="513" max="513" width="5.5703125" customWidth="1"/>
    <col min="514" max="514" width="57.140625" customWidth="1"/>
    <col min="515" max="515" width="8.42578125" customWidth="1"/>
    <col min="516" max="518" width="14.28515625" customWidth="1"/>
    <col min="769" max="769" width="5.5703125" customWidth="1"/>
    <col min="770" max="770" width="57.140625" customWidth="1"/>
    <col min="771" max="771" width="8.42578125" customWidth="1"/>
    <col min="772" max="774" width="14.28515625" customWidth="1"/>
    <col min="1025" max="1025" width="5.5703125" customWidth="1"/>
    <col min="1026" max="1026" width="57.140625" customWidth="1"/>
    <col min="1027" max="1027" width="8.42578125" customWidth="1"/>
    <col min="1028" max="1030" width="14.28515625" customWidth="1"/>
    <col min="1281" max="1281" width="5.5703125" customWidth="1"/>
    <col min="1282" max="1282" width="57.140625" customWidth="1"/>
    <col min="1283" max="1283" width="8.42578125" customWidth="1"/>
    <col min="1284" max="1286" width="14.28515625" customWidth="1"/>
    <col min="1537" max="1537" width="5.5703125" customWidth="1"/>
    <col min="1538" max="1538" width="57.140625" customWidth="1"/>
    <col min="1539" max="1539" width="8.42578125" customWidth="1"/>
    <col min="1540" max="1542" width="14.28515625" customWidth="1"/>
    <col min="1793" max="1793" width="5.5703125" customWidth="1"/>
    <col min="1794" max="1794" width="57.140625" customWidth="1"/>
    <col min="1795" max="1795" width="8.42578125" customWidth="1"/>
    <col min="1796" max="1798" width="14.28515625" customWidth="1"/>
    <col min="2049" max="2049" width="5.5703125" customWidth="1"/>
    <col min="2050" max="2050" width="57.140625" customWidth="1"/>
    <col min="2051" max="2051" width="8.42578125" customWidth="1"/>
    <col min="2052" max="2054" width="14.28515625" customWidth="1"/>
    <col min="2305" max="2305" width="5.5703125" customWidth="1"/>
    <col min="2306" max="2306" width="57.140625" customWidth="1"/>
    <col min="2307" max="2307" width="8.42578125" customWidth="1"/>
    <col min="2308" max="2310" width="14.28515625" customWidth="1"/>
    <col min="2561" max="2561" width="5.5703125" customWidth="1"/>
    <col min="2562" max="2562" width="57.140625" customWidth="1"/>
    <col min="2563" max="2563" width="8.42578125" customWidth="1"/>
    <col min="2564" max="2566" width="14.28515625" customWidth="1"/>
    <col min="2817" max="2817" width="5.5703125" customWidth="1"/>
    <col min="2818" max="2818" width="57.140625" customWidth="1"/>
    <col min="2819" max="2819" width="8.42578125" customWidth="1"/>
    <col min="2820" max="2822" width="14.28515625" customWidth="1"/>
    <col min="3073" max="3073" width="5.5703125" customWidth="1"/>
    <col min="3074" max="3074" width="57.140625" customWidth="1"/>
    <col min="3075" max="3075" width="8.42578125" customWidth="1"/>
    <col min="3076" max="3078" width="14.28515625" customWidth="1"/>
    <col min="3329" max="3329" width="5.5703125" customWidth="1"/>
    <col min="3330" max="3330" width="57.140625" customWidth="1"/>
    <col min="3331" max="3331" width="8.42578125" customWidth="1"/>
    <col min="3332" max="3334" width="14.28515625" customWidth="1"/>
    <col min="3585" max="3585" width="5.5703125" customWidth="1"/>
    <col min="3586" max="3586" width="57.140625" customWidth="1"/>
    <col min="3587" max="3587" width="8.42578125" customWidth="1"/>
    <col min="3588" max="3590" width="14.28515625" customWidth="1"/>
    <col min="3841" max="3841" width="5.5703125" customWidth="1"/>
    <col min="3842" max="3842" width="57.140625" customWidth="1"/>
    <col min="3843" max="3843" width="8.42578125" customWidth="1"/>
    <col min="3844" max="3846" width="14.28515625" customWidth="1"/>
    <col min="4097" max="4097" width="5.5703125" customWidth="1"/>
    <col min="4098" max="4098" width="57.140625" customWidth="1"/>
    <col min="4099" max="4099" width="8.42578125" customWidth="1"/>
    <col min="4100" max="4102" width="14.28515625" customWidth="1"/>
    <col min="4353" max="4353" width="5.5703125" customWidth="1"/>
    <col min="4354" max="4354" width="57.140625" customWidth="1"/>
    <col min="4355" max="4355" width="8.42578125" customWidth="1"/>
    <col min="4356" max="4358" width="14.28515625" customWidth="1"/>
    <col min="4609" max="4609" width="5.5703125" customWidth="1"/>
    <col min="4610" max="4610" width="57.140625" customWidth="1"/>
    <col min="4611" max="4611" width="8.42578125" customWidth="1"/>
    <col min="4612" max="4614" width="14.28515625" customWidth="1"/>
    <col min="4865" max="4865" width="5.5703125" customWidth="1"/>
    <col min="4866" max="4866" width="57.140625" customWidth="1"/>
    <col min="4867" max="4867" width="8.42578125" customWidth="1"/>
    <col min="4868" max="4870" width="14.28515625" customWidth="1"/>
    <col min="5121" max="5121" width="5.5703125" customWidth="1"/>
    <col min="5122" max="5122" width="57.140625" customWidth="1"/>
    <col min="5123" max="5123" width="8.42578125" customWidth="1"/>
    <col min="5124" max="5126" width="14.28515625" customWidth="1"/>
    <col min="5377" max="5377" width="5.5703125" customWidth="1"/>
    <col min="5378" max="5378" width="57.140625" customWidth="1"/>
    <col min="5379" max="5379" width="8.42578125" customWidth="1"/>
    <col min="5380" max="5382" width="14.28515625" customWidth="1"/>
    <col min="5633" max="5633" width="5.5703125" customWidth="1"/>
    <col min="5634" max="5634" width="57.140625" customWidth="1"/>
    <col min="5635" max="5635" width="8.42578125" customWidth="1"/>
    <col min="5636" max="5638" width="14.28515625" customWidth="1"/>
    <col min="5889" max="5889" width="5.5703125" customWidth="1"/>
    <col min="5890" max="5890" width="57.140625" customWidth="1"/>
    <col min="5891" max="5891" width="8.42578125" customWidth="1"/>
    <col min="5892" max="5894" width="14.28515625" customWidth="1"/>
    <col min="6145" max="6145" width="5.5703125" customWidth="1"/>
    <col min="6146" max="6146" width="57.140625" customWidth="1"/>
    <col min="6147" max="6147" width="8.42578125" customWidth="1"/>
    <col min="6148" max="6150" width="14.28515625" customWidth="1"/>
    <col min="6401" max="6401" width="5.5703125" customWidth="1"/>
    <col min="6402" max="6402" width="57.140625" customWidth="1"/>
    <col min="6403" max="6403" width="8.42578125" customWidth="1"/>
    <col min="6404" max="6406" width="14.28515625" customWidth="1"/>
    <col min="6657" max="6657" width="5.5703125" customWidth="1"/>
    <col min="6658" max="6658" width="57.140625" customWidth="1"/>
    <col min="6659" max="6659" width="8.42578125" customWidth="1"/>
    <col min="6660" max="6662" width="14.28515625" customWidth="1"/>
    <col min="6913" max="6913" width="5.5703125" customWidth="1"/>
    <col min="6914" max="6914" width="57.140625" customWidth="1"/>
    <col min="6915" max="6915" width="8.42578125" customWidth="1"/>
    <col min="6916" max="6918" width="14.28515625" customWidth="1"/>
    <col min="7169" max="7169" width="5.5703125" customWidth="1"/>
    <col min="7170" max="7170" width="57.140625" customWidth="1"/>
    <col min="7171" max="7171" width="8.42578125" customWidth="1"/>
    <col min="7172" max="7174" width="14.28515625" customWidth="1"/>
    <col min="7425" max="7425" width="5.5703125" customWidth="1"/>
    <col min="7426" max="7426" width="57.140625" customWidth="1"/>
    <col min="7427" max="7427" width="8.42578125" customWidth="1"/>
    <col min="7428" max="7430" width="14.28515625" customWidth="1"/>
    <col min="7681" max="7681" width="5.5703125" customWidth="1"/>
    <col min="7682" max="7682" width="57.140625" customWidth="1"/>
    <col min="7683" max="7683" width="8.42578125" customWidth="1"/>
    <col min="7684" max="7686" width="14.28515625" customWidth="1"/>
    <col min="7937" max="7937" width="5.5703125" customWidth="1"/>
    <col min="7938" max="7938" width="57.140625" customWidth="1"/>
    <col min="7939" max="7939" width="8.42578125" customWidth="1"/>
    <col min="7940" max="7942" width="14.28515625" customWidth="1"/>
    <col min="8193" max="8193" width="5.5703125" customWidth="1"/>
    <col min="8194" max="8194" width="57.140625" customWidth="1"/>
    <col min="8195" max="8195" width="8.42578125" customWidth="1"/>
    <col min="8196" max="8198" width="14.28515625" customWidth="1"/>
    <col min="8449" max="8449" width="5.5703125" customWidth="1"/>
    <col min="8450" max="8450" width="57.140625" customWidth="1"/>
    <col min="8451" max="8451" width="8.42578125" customWidth="1"/>
    <col min="8452" max="8454" width="14.28515625" customWidth="1"/>
    <col min="8705" max="8705" width="5.5703125" customWidth="1"/>
    <col min="8706" max="8706" width="57.140625" customWidth="1"/>
    <col min="8707" max="8707" width="8.42578125" customWidth="1"/>
    <col min="8708" max="8710" width="14.28515625" customWidth="1"/>
    <col min="8961" max="8961" width="5.5703125" customWidth="1"/>
    <col min="8962" max="8962" width="57.140625" customWidth="1"/>
    <col min="8963" max="8963" width="8.42578125" customWidth="1"/>
    <col min="8964" max="8966" width="14.28515625" customWidth="1"/>
    <col min="9217" max="9217" width="5.5703125" customWidth="1"/>
    <col min="9218" max="9218" width="57.140625" customWidth="1"/>
    <col min="9219" max="9219" width="8.42578125" customWidth="1"/>
    <col min="9220" max="9222" width="14.28515625" customWidth="1"/>
    <col min="9473" max="9473" width="5.5703125" customWidth="1"/>
    <col min="9474" max="9474" width="57.140625" customWidth="1"/>
    <col min="9475" max="9475" width="8.42578125" customWidth="1"/>
    <col min="9476" max="9478" width="14.28515625" customWidth="1"/>
    <col min="9729" max="9729" width="5.5703125" customWidth="1"/>
    <col min="9730" max="9730" width="57.140625" customWidth="1"/>
    <col min="9731" max="9731" width="8.42578125" customWidth="1"/>
    <col min="9732" max="9734" width="14.28515625" customWidth="1"/>
    <col min="9985" max="9985" width="5.5703125" customWidth="1"/>
    <col min="9986" max="9986" width="57.140625" customWidth="1"/>
    <col min="9987" max="9987" width="8.42578125" customWidth="1"/>
    <col min="9988" max="9990" width="14.28515625" customWidth="1"/>
    <col min="10241" max="10241" width="5.5703125" customWidth="1"/>
    <col min="10242" max="10242" width="57.140625" customWidth="1"/>
    <col min="10243" max="10243" width="8.42578125" customWidth="1"/>
    <col min="10244" max="10246" width="14.28515625" customWidth="1"/>
    <col min="10497" max="10497" width="5.5703125" customWidth="1"/>
    <col min="10498" max="10498" width="57.140625" customWidth="1"/>
    <col min="10499" max="10499" width="8.42578125" customWidth="1"/>
    <col min="10500" max="10502" width="14.28515625" customWidth="1"/>
    <col min="10753" max="10753" width="5.5703125" customWidth="1"/>
    <col min="10754" max="10754" width="57.140625" customWidth="1"/>
    <col min="10755" max="10755" width="8.42578125" customWidth="1"/>
    <col min="10756" max="10758" width="14.28515625" customWidth="1"/>
    <col min="11009" max="11009" width="5.5703125" customWidth="1"/>
    <col min="11010" max="11010" width="57.140625" customWidth="1"/>
    <col min="11011" max="11011" width="8.42578125" customWidth="1"/>
    <col min="11012" max="11014" width="14.28515625" customWidth="1"/>
    <col min="11265" max="11265" width="5.5703125" customWidth="1"/>
    <col min="11266" max="11266" width="57.140625" customWidth="1"/>
    <col min="11267" max="11267" width="8.42578125" customWidth="1"/>
    <col min="11268" max="11270" width="14.28515625" customWidth="1"/>
    <col min="11521" max="11521" width="5.5703125" customWidth="1"/>
    <col min="11522" max="11522" width="57.140625" customWidth="1"/>
    <col min="11523" max="11523" width="8.42578125" customWidth="1"/>
    <col min="11524" max="11526" width="14.28515625" customWidth="1"/>
    <col min="11777" max="11777" width="5.5703125" customWidth="1"/>
    <col min="11778" max="11778" width="57.140625" customWidth="1"/>
    <col min="11779" max="11779" width="8.42578125" customWidth="1"/>
    <col min="11780" max="11782" width="14.28515625" customWidth="1"/>
    <col min="12033" max="12033" width="5.5703125" customWidth="1"/>
    <col min="12034" max="12034" width="57.140625" customWidth="1"/>
    <col min="12035" max="12035" width="8.42578125" customWidth="1"/>
    <col min="12036" max="12038" width="14.28515625" customWidth="1"/>
    <col min="12289" max="12289" width="5.5703125" customWidth="1"/>
    <col min="12290" max="12290" width="57.140625" customWidth="1"/>
    <col min="12291" max="12291" width="8.42578125" customWidth="1"/>
    <col min="12292" max="12294" width="14.28515625" customWidth="1"/>
    <col min="12545" max="12545" width="5.5703125" customWidth="1"/>
    <col min="12546" max="12546" width="57.140625" customWidth="1"/>
    <col min="12547" max="12547" width="8.42578125" customWidth="1"/>
    <col min="12548" max="12550" width="14.28515625" customWidth="1"/>
    <col min="12801" max="12801" width="5.5703125" customWidth="1"/>
    <col min="12802" max="12802" width="57.140625" customWidth="1"/>
    <col min="12803" max="12803" width="8.42578125" customWidth="1"/>
    <col min="12804" max="12806" width="14.28515625" customWidth="1"/>
    <col min="13057" max="13057" width="5.5703125" customWidth="1"/>
    <col min="13058" max="13058" width="57.140625" customWidth="1"/>
    <col min="13059" max="13059" width="8.42578125" customWidth="1"/>
    <col min="13060" max="13062" width="14.28515625" customWidth="1"/>
    <col min="13313" max="13313" width="5.5703125" customWidth="1"/>
    <col min="13314" max="13314" width="57.140625" customWidth="1"/>
    <col min="13315" max="13315" width="8.42578125" customWidth="1"/>
    <col min="13316" max="13318" width="14.28515625" customWidth="1"/>
    <col min="13569" max="13569" width="5.5703125" customWidth="1"/>
    <col min="13570" max="13570" width="57.140625" customWidth="1"/>
    <col min="13571" max="13571" width="8.42578125" customWidth="1"/>
    <col min="13572" max="13574" width="14.28515625" customWidth="1"/>
    <col min="13825" max="13825" width="5.5703125" customWidth="1"/>
    <col min="13826" max="13826" width="57.140625" customWidth="1"/>
    <col min="13827" max="13827" width="8.42578125" customWidth="1"/>
    <col min="13828" max="13830" width="14.28515625" customWidth="1"/>
    <col min="14081" max="14081" width="5.5703125" customWidth="1"/>
    <col min="14082" max="14082" width="57.140625" customWidth="1"/>
    <col min="14083" max="14083" width="8.42578125" customWidth="1"/>
    <col min="14084" max="14086" width="14.28515625" customWidth="1"/>
    <col min="14337" max="14337" width="5.5703125" customWidth="1"/>
    <col min="14338" max="14338" width="57.140625" customWidth="1"/>
    <col min="14339" max="14339" width="8.42578125" customWidth="1"/>
    <col min="14340" max="14342" width="14.28515625" customWidth="1"/>
    <col min="14593" max="14593" width="5.5703125" customWidth="1"/>
    <col min="14594" max="14594" width="57.140625" customWidth="1"/>
    <col min="14595" max="14595" width="8.42578125" customWidth="1"/>
    <col min="14596" max="14598" width="14.28515625" customWidth="1"/>
    <col min="14849" max="14849" width="5.5703125" customWidth="1"/>
    <col min="14850" max="14850" width="57.140625" customWidth="1"/>
    <col min="14851" max="14851" width="8.42578125" customWidth="1"/>
    <col min="14852" max="14854" width="14.28515625" customWidth="1"/>
    <col min="15105" max="15105" width="5.5703125" customWidth="1"/>
    <col min="15106" max="15106" width="57.140625" customWidth="1"/>
    <col min="15107" max="15107" width="8.42578125" customWidth="1"/>
    <col min="15108" max="15110" width="14.28515625" customWidth="1"/>
    <col min="15361" max="15361" width="5.5703125" customWidth="1"/>
    <col min="15362" max="15362" width="57.140625" customWidth="1"/>
    <col min="15363" max="15363" width="8.42578125" customWidth="1"/>
    <col min="15364" max="15366" width="14.28515625" customWidth="1"/>
    <col min="15617" max="15617" width="5.5703125" customWidth="1"/>
    <col min="15618" max="15618" width="57.140625" customWidth="1"/>
    <col min="15619" max="15619" width="8.42578125" customWidth="1"/>
    <col min="15620" max="15622" width="14.28515625" customWidth="1"/>
    <col min="15873" max="15873" width="5.5703125" customWidth="1"/>
    <col min="15874" max="15874" width="57.140625" customWidth="1"/>
    <col min="15875" max="15875" width="8.42578125" customWidth="1"/>
    <col min="15876" max="15878" width="14.28515625" customWidth="1"/>
    <col min="16129" max="16129" width="5.5703125" customWidth="1"/>
    <col min="16130" max="16130" width="57.140625" customWidth="1"/>
    <col min="16131" max="16131" width="8.42578125" customWidth="1"/>
    <col min="16132" max="16134" width="14.28515625" customWidth="1"/>
  </cols>
  <sheetData>
    <row r="1" spans="1:6" ht="26.25" x14ac:dyDescent="0.4">
      <c r="A1" s="12" t="s">
        <v>202</v>
      </c>
      <c r="B1" s="12"/>
      <c r="C1" s="12"/>
      <c r="D1" s="12"/>
      <c r="F1" s="11" t="s">
        <v>210</v>
      </c>
    </row>
    <row r="2" spans="1:6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6" x14ac:dyDescent="0.25">
      <c r="A4" s="2" t="s">
        <v>6</v>
      </c>
      <c r="B4" s="2" t="s">
        <v>137</v>
      </c>
      <c r="C4" s="2"/>
      <c r="D4" s="2"/>
      <c r="E4" s="2"/>
      <c r="F4" s="2"/>
    </row>
    <row r="5" spans="1:6" x14ac:dyDescent="0.25">
      <c r="A5" s="2" t="s">
        <v>12</v>
      </c>
      <c r="B5" s="2" t="s">
        <v>13</v>
      </c>
      <c r="C5" s="2"/>
      <c r="D5" s="2"/>
      <c r="E5" s="2"/>
      <c r="F5" s="2"/>
    </row>
    <row r="6" spans="1:6" ht="16.5" x14ac:dyDescent="0.25">
      <c r="A6" s="3" t="s">
        <v>6</v>
      </c>
      <c r="B6" s="3" t="s">
        <v>14</v>
      </c>
      <c r="C6" s="3" t="s">
        <v>15</v>
      </c>
      <c r="D6" s="4">
        <v>2272.5160000000001</v>
      </c>
      <c r="E6" s="5"/>
      <c r="F6" s="5"/>
    </row>
    <row r="7" spans="1:6" ht="33" x14ac:dyDescent="0.25">
      <c r="A7" s="3" t="s">
        <v>7</v>
      </c>
      <c r="B7" s="3" t="s">
        <v>138</v>
      </c>
      <c r="C7" s="3" t="s">
        <v>17</v>
      </c>
      <c r="D7" s="4">
        <v>4</v>
      </c>
      <c r="E7" s="5"/>
      <c r="F7" s="5"/>
    </row>
    <row r="8" spans="1:6" ht="16.5" x14ac:dyDescent="0.25">
      <c r="A8" s="3" t="s">
        <v>8</v>
      </c>
      <c r="B8" s="3" t="s">
        <v>139</v>
      </c>
      <c r="C8" s="3" t="s">
        <v>19</v>
      </c>
      <c r="D8" s="4">
        <v>53.72</v>
      </c>
      <c r="E8" s="5"/>
      <c r="F8" s="5"/>
    </row>
    <row r="9" spans="1:6" ht="16.5" x14ac:dyDescent="0.25">
      <c r="A9" s="3" t="s">
        <v>9</v>
      </c>
      <c r="B9" s="3" t="s">
        <v>140</v>
      </c>
      <c r="C9" s="3" t="s">
        <v>19</v>
      </c>
      <c r="D9" s="4">
        <f>78.25+2.57*4</f>
        <v>88.53</v>
      </c>
      <c r="E9" s="5"/>
      <c r="F9" s="5"/>
    </row>
    <row r="10" spans="1:6" ht="33" x14ac:dyDescent="0.25">
      <c r="A10" s="3" t="s">
        <v>10</v>
      </c>
      <c r="B10" s="3" t="s">
        <v>141</v>
      </c>
      <c r="C10" s="3" t="s">
        <v>15</v>
      </c>
      <c r="D10" s="4">
        <v>223.05600000000001</v>
      </c>
      <c r="E10" s="5"/>
      <c r="F10" s="5"/>
    </row>
    <row r="11" spans="1:6" ht="49.5" x14ac:dyDescent="0.25">
      <c r="A11" s="3" t="s">
        <v>11</v>
      </c>
      <c r="B11" s="6" t="s">
        <v>142</v>
      </c>
      <c r="C11" s="3" t="s">
        <v>15</v>
      </c>
      <c r="D11" s="4">
        <f>17.903+88.67+36.597</f>
        <v>143.17000000000002</v>
      </c>
      <c r="E11" s="5"/>
      <c r="F11" s="5"/>
    </row>
    <row r="12" spans="1:6" ht="33" x14ac:dyDescent="0.25">
      <c r="A12" s="3" t="s">
        <v>29</v>
      </c>
      <c r="B12" s="3" t="s">
        <v>24</v>
      </c>
      <c r="C12" s="3" t="s">
        <v>15</v>
      </c>
      <c r="D12" s="4">
        <v>64.840999999999994</v>
      </c>
      <c r="E12" s="5"/>
      <c r="F12" s="5"/>
    </row>
    <row r="13" spans="1:6" ht="16.5" x14ac:dyDescent="0.25">
      <c r="A13" s="3" t="s">
        <v>32</v>
      </c>
      <c r="B13" s="3" t="s">
        <v>26</v>
      </c>
      <c r="C13" s="3" t="s">
        <v>15</v>
      </c>
      <c r="D13" s="4">
        <v>25.6</v>
      </c>
      <c r="E13" s="5"/>
      <c r="F13" s="5"/>
    </row>
    <row r="14" spans="1:6" ht="16.5" x14ac:dyDescent="0.25">
      <c r="A14" s="3" t="s">
        <v>37</v>
      </c>
      <c r="B14" s="3" t="s">
        <v>28</v>
      </c>
      <c r="C14" s="3" t="s">
        <v>17</v>
      </c>
      <c r="D14" s="4">
        <v>40</v>
      </c>
      <c r="E14" s="5"/>
      <c r="F14" s="5"/>
    </row>
    <row r="15" spans="1:6" ht="33" x14ac:dyDescent="0.25">
      <c r="A15" s="3" t="s">
        <v>39</v>
      </c>
      <c r="B15" s="3" t="s">
        <v>143</v>
      </c>
      <c r="C15" s="3" t="s">
        <v>31</v>
      </c>
      <c r="D15" s="4">
        <v>18.047999999999998</v>
      </c>
      <c r="E15" s="5"/>
      <c r="F15" s="5"/>
    </row>
    <row r="16" spans="1:6" ht="16.5" x14ac:dyDescent="0.25">
      <c r="A16" s="3" t="s">
        <v>45</v>
      </c>
      <c r="B16" s="3" t="s">
        <v>144</v>
      </c>
      <c r="C16" s="3" t="s">
        <v>31</v>
      </c>
      <c r="D16" s="4">
        <v>30.843</v>
      </c>
      <c r="E16" s="5"/>
      <c r="F16" s="5"/>
    </row>
    <row r="17" spans="1:6" x14ac:dyDescent="0.25">
      <c r="A17" s="7"/>
      <c r="B17" s="7" t="s">
        <v>34</v>
      </c>
      <c r="C17" s="7"/>
      <c r="D17" s="7"/>
      <c r="E17" s="7"/>
      <c r="F17" s="7">
        <f>SUM(F6:F16)</f>
        <v>0</v>
      </c>
    </row>
    <row r="18" spans="1:6" x14ac:dyDescent="0.25">
      <c r="A18" s="2" t="s">
        <v>35</v>
      </c>
      <c r="B18" s="2" t="s">
        <v>36</v>
      </c>
      <c r="C18" s="2"/>
      <c r="D18" s="2"/>
      <c r="E18" s="2"/>
      <c r="F18" s="2"/>
    </row>
    <row r="19" spans="1:6" ht="33" x14ac:dyDescent="0.25">
      <c r="A19" s="3" t="s">
        <v>50</v>
      </c>
      <c r="B19" s="3" t="s">
        <v>145</v>
      </c>
      <c r="C19" s="3" t="s">
        <v>31</v>
      </c>
      <c r="D19" s="4">
        <v>294.69600000000003</v>
      </c>
      <c r="E19" s="5"/>
      <c r="F19" s="5"/>
    </row>
    <row r="20" spans="1:6" ht="33" x14ac:dyDescent="0.25">
      <c r="A20" s="3" t="s">
        <v>52</v>
      </c>
      <c r="B20" s="3" t="s">
        <v>146</v>
      </c>
      <c r="C20" s="3" t="s">
        <v>15</v>
      </c>
      <c r="D20" s="4">
        <v>196.44</v>
      </c>
      <c r="E20" s="5"/>
      <c r="F20" s="5"/>
    </row>
    <row r="21" spans="1:6" ht="16.5" x14ac:dyDescent="0.25">
      <c r="A21" s="3" t="s">
        <v>54</v>
      </c>
      <c r="B21" s="6" t="s">
        <v>40</v>
      </c>
      <c r="C21" s="3" t="s">
        <v>15</v>
      </c>
      <c r="D21" s="4">
        <v>196.44</v>
      </c>
      <c r="E21" s="5"/>
      <c r="F21" s="5"/>
    </row>
    <row r="22" spans="1:6" ht="16.5" x14ac:dyDescent="0.25">
      <c r="A22" s="3" t="s">
        <v>56</v>
      </c>
      <c r="B22" s="3" t="s">
        <v>147</v>
      </c>
      <c r="C22" s="3" t="s">
        <v>15</v>
      </c>
      <c r="D22" s="4">
        <v>196.44</v>
      </c>
      <c r="E22" s="5"/>
      <c r="F22" s="5"/>
    </row>
    <row r="23" spans="1:6" ht="16.5" x14ac:dyDescent="0.25">
      <c r="A23" s="3" t="s">
        <v>58</v>
      </c>
      <c r="B23" s="3" t="s">
        <v>44</v>
      </c>
      <c r="C23" s="3" t="s">
        <v>31</v>
      </c>
      <c r="D23" s="4">
        <v>294.69600000000003</v>
      </c>
      <c r="E23" s="5"/>
      <c r="F23" s="5"/>
    </row>
    <row r="24" spans="1:6" ht="33" x14ac:dyDescent="0.25">
      <c r="A24" s="3" t="s">
        <v>60</v>
      </c>
      <c r="B24" s="3" t="s">
        <v>46</v>
      </c>
      <c r="C24" s="3" t="s">
        <v>31</v>
      </c>
      <c r="D24" s="4">
        <v>294.69600000000003</v>
      </c>
      <c r="E24" s="5"/>
      <c r="F24" s="5"/>
    </row>
    <row r="25" spans="1:6" ht="28.5" x14ac:dyDescent="0.25">
      <c r="A25" s="7"/>
      <c r="B25" s="7" t="s">
        <v>47</v>
      </c>
      <c r="C25" s="7"/>
      <c r="D25" s="7"/>
      <c r="E25" s="7"/>
      <c r="F25" s="7">
        <f>SUM(F19:F24)</f>
        <v>0</v>
      </c>
    </row>
    <row r="26" spans="1:6" x14ac:dyDescent="0.25">
      <c r="A26" s="2" t="s">
        <v>48</v>
      </c>
      <c r="B26" s="2" t="s">
        <v>49</v>
      </c>
      <c r="C26" s="2"/>
      <c r="D26" s="2"/>
      <c r="E26" s="2"/>
      <c r="F26" s="2"/>
    </row>
    <row r="27" spans="1:6" ht="33" x14ac:dyDescent="0.25">
      <c r="A27" s="3" t="s">
        <v>64</v>
      </c>
      <c r="B27" s="6" t="s">
        <v>148</v>
      </c>
      <c r="C27" s="3" t="s">
        <v>15</v>
      </c>
      <c r="D27" s="4">
        <v>117.018</v>
      </c>
      <c r="E27" s="5"/>
      <c r="F27" s="5"/>
    </row>
    <row r="28" spans="1:6" ht="33" x14ac:dyDescent="0.25">
      <c r="A28" s="3" t="s">
        <v>66</v>
      </c>
      <c r="B28" s="3" t="s">
        <v>149</v>
      </c>
      <c r="C28" s="3" t="s">
        <v>15</v>
      </c>
      <c r="D28" s="4">
        <v>117.02800000000001</v>
      </c>
      <c r="E28" s="5"/>
      <c r="F28" s="5"/>
    </row>
    <row r="29" spans="1:6" ht="33" x14ac:dyDescent="0.25">
      <c r="A29" s="3" t="s">
        <v>68</v>
      </c>
      <c r="B29" s="3" t="s">
        <v>150</v>
      </c>
      <c r="C29" s="3" t="s">
        <v>15</v>
      </c>
      <c r="D29" s="4">
        <v>117.02800000000001</v>
      </c>
      <c r="E29" s="5"/>
      <c r="F29" s="5"/>
    </row>
    <row r="30" spans="1:6" ht="16.5" x14ac:dyDescent="0.25">
      <c r="A30" s="3" t="s">
        <v>70</v>
      </c>
      <c r="B30" s="3" t="s">
        <v>151</v>
      </c>
      <c r="C30" s="3" t="s">
        <v>15</v>
      </c>
      <c r="D30" s="4">
        <v>19.501000000000001</v>
      </c>
      <c r="E30" s="5"/>
      <c r="F30" s="5"/>
    </row>
    <row r="31" spans="1:6" ht="49.5" x14ac:dyDescent="0.25">
      <c r="A31" s="3" t="s">
        <v>72</v>
      </c>
      <c r="B31" s="6" t="s">
        <v>57</v>
      </c>
      <c r="C31" s="3" t="s">
        <v>15</v>
      </c>
      <c r="D31" s="4">
        <v>44.85</v>
      </c>
      <c r="E31" s="5"/>
      <c r="F31" s="5"/>
    </row>
    <row r="32" spans="1:6" ht="33" x14ac:dyDescent="0.25">
      <c r="A32" s="3" t="s">
        <v>74</v>
      </c>
      <c r="B32" s="6" t="s">
        <v>152</v>
      </c>
      <c r="C32" s="3" t="s">
        <v>15</v>
      </c>
      <c r="D32" s="4">
        <v>105.23</v>
      </c>
      <c r="E32" s="5"/>
      <c r="F32" s="5"/>
    </row>
    <row r="33" spans="1:6" ht="33" x14ac:dyDescent="0.25">
      <c r="A33" s="3" t="s">
        <v>76</v>
      </c>
      <c r="B33" s="6" t="s">
        <v>61</v>
      </c>
      <c r="C33" s="3" t="s">
        <v>15</v>
      </c>
      <c r="D33" s="4">
        <v>2439.4360000000001</v>
      </c>
      <c r="E33" s="5"/>
      <c r="F33" s="5"/>
    </row>
    <row r="34" spans="1:6" ht="16.5" x14ac:dyDescent="0.25">
      <c r="A34" s="3" t="s">
        <v>78</v>
      </c>
      <c r="B34" s="3" t="s">
        <v>63</v>
      </c>
      <c r="C34" s="3" t="s">
        <v>15</v>
      </c>
      <c r="D34" s="4">
        <v>2439.4360000000001</v>
      </c>
      <c r="E34" s="5"/>
      <c r="F34" s="5"/>
    </row>
    <row r="35" spans="1:6" ht="33" x14ac:dyDescent="0.25">
      <c r="A35" s="3" t="s">
        <v>80</v>
      </c>
      <c r="B35" s="3" t="s">
        <v>65</v>
      </c>
      <c r="C35" s="3" t="s">
        <v>15</v>
      </c>
      <c r="D35" s="4">
        <v>1846.1089999999999</v>
      </c>
      <c r="E35" s="5"/>
      <c r="F35" s="5"/>
    </row>
    <row r="36" spans="1:6" ht="49.5" x14ac:dyDescent="0.25">
      <c r="A36" s="3" t="s">
        <v>82</v>
      </c>
      <c r="B36" s="6" t="s">
        <v>67</v>
      </c>
      <c r="C36" s="3" t="s">
        <v>15</v>
      </c>
      <c r="D36" s="4">
        <v>105.11</v>
      </c>
      <c r="E36" s="5"/>
      <c r="F36" s="5"/>
    </row>
    <row r="37" spans="1:6" ht="66" x14ac:dyDescent="0.25">
      <c r="A37" s="3" t="s">
        <v>84</v>
      </c>
      <c r="B37" s="3" t="s">
        <v>153</v>
      </c>
      <c r="C37" s="3" t="s">
        <v>15</v>
      </c>
      <c r="D37" s="4">
        <v>185.328</v>
      </c>
      <c r="E37" s="5"/>
      <c r="F37" s="5"/>
    </row>
    <row r="38" spans="1:6" ht="49.5" x14ac:dyDescent="0.25">
      <c r="A38" s="3" t="s">
        <v>86</v>
      </c>
      <c r="B38" s="3" t="s">
        <v>154</v>
      </c>
      <c r="C38" s="3" t="s">
        <v>15</v>
      </c>
      <c r="D38" s="4">
        <v>542.64</v>
      </c>
      <c r="E38" s="5"/>
      <c r="F38" s="5"/>
    </row>
    <row r="39" spans="1:6" ht="16.5" x14ac:dyDescent="0.25">
      <c r="A39" s="3" t="s">
        <v>101</v>
      </c>
      <c r="B39" s="3" t="s">
        <v>73</v>
      </c>
      <c r="C39" s="3" t="s">
        <v>19</v>
      </c>
      <c r="D39" s="4">
        <v>53.72</v>
      </c>
      <c r="E39" s="5"/>
      <c r="F39" s="5"/>
    </row>
    <row r="40" spans="1:6" ht="16.5" x14ac:dyDescent="0.25">
      <c r="A40" s="3" t="s">
        <v>103</v>
      </c>
      <c r="B40" s="3" t="s">
        <v>75</v>
      </c>
      <c r="C40" s="3" t="s">
        <v>17</v>
      </c>
      <c r="D40" s="4">
        <v>2</v>
      </c>
      <c r="E40" s="5"/>
      <c r="F40" s="5"/>
    </row>
    <row r="41" spans="1:6" ht="16.5" x14ac:dyDescent="0.25">
      <c r="A41" s="3" t="s">
        <v>105</v>
      </c>
      <c r="B41" s="3" t="s">
        <v>77</v>
      </c>
      <c r="C41" s="3" t="s">
        <v>17</v>
      </c>
      <c r="D41" s="4">
        <v>5</v>
      </c>
      <c r="E41" s="5"/>
      <c r="F41" s="5"/>
    </row>
    <row r="42" spans="1:6" ht="16.5" x14ac:dyDescent="0.25">
      <c r="A42" s="3" t="s">
        <v>107</v>
      </c>
      <c r="B42" s="3" t="s">
        <v>79</v>
      </c>
      <c r="C42" s="3" t="s">
        <v>19</v>
      </c>
      <c r="D42" s="4">
        <v>10.28</v>
      </c>
      <c r="E42" s="5"/>
      <c r="F42" s="5"/>
    </row>
    <row r="43" spans="1:6" ht="33" x14ac:dyDescent="0.25">
      <c r="A43" s="3" t="s">
        <v>114</v>
      </c>
      <c r="B43" s="3" t="s">
        <v>155</v>
      </c>
      <c r="C43" s="3" t="s">
        <v>17</v>
      </c>
      <c r="D43" s="4">
        <v>5</v>
      </c>
      <c r="E43" s="5"/>
      <c r="F43" s="5"/>
    </row>
    <row r="44" spans="1:6" ht="33" x14ac:dyDescent="0.25">
      <c r="A44" s="3" t="s">
        <v>116</v>
      </c>
      <c r="B44" s="3" t="s">
        <v>156</v>
      </c>
      <c r="C44" s="3" t="s">
        <v>17</v>
      </c>
      <c r="D44" s="4">
        <v>262</v>
      </c>
      <c r="E44" s="5"/>
      <c r="F44" s="5"/>
    </row>
    <row r="45" spans="1:6" ht="33" x14ac:dyDescent="0.25">
      <c r="A45" s="3" t="s">
        <v>122</v>
      </c>
      <c r="B45" s="3" t="s">
        <v>157</v>
      </c>
      <c r="C45" s="3" t="s">
        <v>19</v>
      </c>
      <c r="D45" s="4">
        <v>174.88</v>
      </c>
      <c r="E45" s="5"/>
      <c r="F45" s="5"/>
    </row>
    <row r="46" spans="1:6" ht="33" x14ac:dyDescent="0.25">
      <c r="A46" s="3" t="s">
        <v>124</v>
      </c>
      <c r="B46" s="3" t="s">
        <v>87</v>
      </c>
      <c r="C46" s="3" t="s">
        <v>15</v>
      </c>
      <c r="D46" s="4">
        <v>89.463999999999999</v>
      </c>
      <c r="E46" s="5"/>
      <c r="F46" s="5"/>
    </row>
    <row r="47" spans="1:6" x14ac:dyDescent="0.25">
      <c r="A47" s="7"/>
      <c r="B47" s="7" t="s">
        <v>88</v>
      </c>
      <c r="C47" s="7"/>
      <c r="D47" s="7"/>
      <c r="E47" s="7"/>
      <c r="F47" s="7">
        <f>SUM(F27:F46)</f>
        <v>0</v>
      </c>
    </row>
    <row r="48" spans="1:6" x14ac:dyDescent="0.25">
      <c r="A48" s="2" t="s">
        <v>89</v>
      </c>
      <c r="B48" s="2" t="s">
        <v>90</v>
      </c>
      <c r="C48" s="2"/>
      <c r="D48" s="2"/>
      <c r="E48" s="2"/>
      <c r="F48" s="2"/>
    </row>
    <row r="49" spans="1:10" ht="33" x14ac:dyDescent="0.25">
      <c r="A49" s="3" t="s">
        <v>93</v>
      </c>
      <c r="B49" s="6" t="s">
        <v>92</v>
      </c>
      <c r="C49" s="3" t="s">
        <v>19</v>
      </c>
      <c r="D49" s="4">
        <v>10.28</v>
      </c>
      <c r="E49" s="5"/>
      <c r="F49" s="5"/>
      <c r="H49" s="8"/>
      <c r="I49" s="9"/>
      <c r="J49" s="10"/>
    </row>
    <row r="50" spans="1:10" ht="33" x14ac:dyDescent="0.25">
      <c r="A50" s="3" t="s">
        <v>95</v>
      </c>
      <c r="B50" s="6" t="s">
        <v>94</v>
      </c>
      <c r="C50" s="3" t="s">
        <v>15</v>
      </c>
      <c r="D50" s="4">
        <v>36.597000000000001</v>
      </c>
      <c r="E50" s="5"/>
      <c r="F50" s="5"/>
      <c r="H50" s="8"/>
      <c r="I50" s="9"/>
      <c r="J50" s="10"/>
    </row>
    <row r="51" spans="1:10" ht="16.5" x14ac:dyDescent="0.25">
      <c r="A51" s="3" t="s">
        <v>132</v>
      </c>
      <c r="B51" s="3" t="s">
        <v>96</v>
      </c>
      <c r="C51" s="3" t="s">
        <v>15</v>
      </c>
      <c r="D51" s="4">
        <v>22.032</v>
      </c>
      <c r="E51" s="5"/>
      <c r="F51" s="5"/>
    </row>
    <row r="52" spans="1:10" ht="49.5" x14ac:dyDescent="0.25">
      <c r="A52" s="3" t="s">
        <v>158</v>
      </c>
      <c r="B52" s="3" t="s">
        <v>98</v>
      </c>
      <c r="C52" s="3" t="s">
        <v>15</v>
      </c>
      <c r="D52" s="4">
        <v>36.597000000000001</v>
      </c>
      <c r="E52" s="5"/>
      <c r="F52" s="5"/>
    </row>
    <row r="53" spans="1:10" ht="49.5" x14ac:dyDescent="0.25">
      <c r="A53" s="3" t="s">
        <v>159</v>
      </c>
      <c r="B53" s="6" t="s">
        <v>100</v>
      </c>
      <c r="C53" s="3" t="s">
        <v>15</v>
      </c>
      <c r="D53" s="4">
        <v>77.837000000000003</v>
      </c>
      <c r="E53" s="5"/>
      <c r="F53" s="5"/>
    </row>
    <row r="54" spans="1:10" ht="33" x14ac:dyDescent="0.25">
      <c r="A54" s="3" t="s">
        <v>160</v>
      </c>
      <c r="B54" s="6" t="s">
        <v>104</v>
      </c>
      <c r="C54" s="3" t="s">
        <v>15</v>
      </c>
      <c r="D54" s="4">
        <v>77.837000000000003</v>
      </c>
      <c r="E54" s="5"/>
      <c r="F54" s="5"/>
    </row>
    <row r="55" spans="1:10" ht="16.5" x14ac:dyDescent="0.25">
      <c r="A55" s="3" t="s">
        <v>161</v>
      </c>
      <c r="B55" s="3" t="s">
        <v>106</v>
      </c>
      <c r="C55" s="3" t="s">
        <v>17</v>
      </c>
      <c r="D55" s="4">
        <v>4</v>
      </c>
      <c r="E55" s="5"/>
      <c r="F55" s="5"/>
    </row>
    <row r="56" spans="1:10" ht="16.5" x14ac:dyDescent="0.25">
      <c r="A56" s="3" t="s">
        <v>162</v>
      </c>
      <c r="B56" s="3" t="s">
        <v>108</v>
      </c>
      <c r="C56" s="3" t="s">
        <v>19</v>
      </c>
      <c r="D56" s="4">
        <v>10.28</v>
      </c>
      <c r="E56" s="5"/>
      <c r="F56" s="5"/>
    </row>
    <row r="57" spans="1:10" x14ac:dyDescent="0.25">
      <c r="A57" s="7"/>
      <c r="B57" s="7" t="s">
        <v>109</v>
      </c>
      <c r="C57" s="7"/>
      <c r="D57" s="7"/>
      <c r="E57" s="7"/>
      <c r="F57" s="7">
        <f>SUM(F49:F56)</f>
        <v>0</v>
      </c>
    </row>
    <row r="58" spans="1:10" x14ac:dyDescent="0.25">
      <c r="A58" s="7"/>
      <c r="B58" s="7" t="s">
        <v>163</v>
      </c>
      <c r="C58" s="7"/>
      <c r="D58" s="7"/>
      <c r="E58" s="7"/>
      <c r="F58" s="7">
        <f>F57+F47+F25+F17</f>
        <v>0</v>
      </c>
    </row>
    <row r="59" spans="1:10" x14ac:dyDescent="0.25">
      <c r="A59" s="2" t="s">
        <v>7</v>
      </c>
      <c r="B59" s="2" t="s">
        <v>111</v>
      </c>
      <c r="C59" s="2"/>
      <c r="D59" s="2"/>
      <c r="E59" s="2"/>
      <c r="F59" s="2"/>
    </row>
    <row r="60" spans="1:10" x14ac:dyDescent="0.25">
      <c r="A60" s="2" t="s">
        <v>112</v>
      </c>
      <c r="B60" s="2" t="s">
        <v>113</v>
      </c>
      <c r="C60" s="2"/>
      <c r="D60" s="2"/>
      <c r="E60" s="2"/>
      <c r="F60" s="2"/>
    </row>
    <row r="61" spans="1:10" ht="33" x14ac:dyDescent="0.25">
      <c r="A61" s="3" t="s">
        <v>164</v>
      </c>
      <c r="B61" s="3" t="s">
        <v>115</v>
      </c>
      <c r="C61" s="3" t="s">
        <v>15</v>
      </c>
      <c r="D61" s="4">
        <v>223.2</v>
      </c>
      <c r="E61" s="5"/>
      <c r="F61" s="5"/>
    </row>
    <row r="62" spans="1:10" ht="16.5" x14ac:dyDescent="0.25">
      <c r="A62" s="3" t="s">
        <v>165</v>
      </c>
      <c r="B62" s="3" t="s">
        <v>117</v>
      </c>
      <c r="C62" s="3" t="s">
        <v>15</v>
      </c>
      <c r="D62" s="4">
        <v>223.2</v>
      </c>
      <c r="E62" s="5"/>
      <c r="F62" s="5"/>
    </row>
    <row r="63" spans="1:10" ht="33" x14ac:dyDescent="0.25">
      <c r="A63" s="3" t="s">
        <v>166</v>
      </c>
      <c r="B63" s="3" t="s">
        <v>119</v>
      </c>
      <c r="C63" s="3" t="s">
        <v>15</v>
      </c>
      <c r="D63" s="4">
        <v>223.2</v>
      </c>
      <c r="E63" s="5"/>
      <c r="F63" s="5"/>
    </row>
    <row r="64" spans="1:10" ht="16.5" x14ac:dyDescent="0.25">
      <c r="A64" s="3" t="s">
        <v>167</v>
      </c>
      <c r="B64" s="3" t="s">
        <v>121</v>
      </c>
      <c r="C64" s="3" t="s">
        <v>15</v>
      </c>
      <c r="D64" s="4">
        <v>223.2</v>
      </c>
      <c r="E64" s="5"/>
      <c r="F64" s="5"/>
    </row>
    <row r="65" spans="1:6" ht="33" x14ac:dyDescent="0.25">
      <c r="A65" s="3" t="s">
        <v>168</v>
      </c>
      <c r="B65" s="3" t="s">
        <v>123</v>
      </c>
      <c r="C65" s="3" t="s">
        <v>15</v>
      </c>
      <c r="D65" s="4">
        <v>46.5</v>
      </c>
      <c r="E65" s="5"/>
      <c r="F65" s="5"/>
    </row>
    <row r="66" spans="1:6" ht="33" x14ac:dyDescent="0.25">
      <c r="A66" s="3" t="s">
        <v>169</v>
      </c>
      <c r="B66" s="3" t="s">
        <v>170</v>
      </c>
      <c r="C66" s="3" t="s">
        <v>15</v>
      </c>
      <c r="D66" s="4">
        <v>88.8</v>
      </c>
      <c r="E66" s="5"/>
      <c r="F66" s="5"/>
    </row>
    <row r="67" spans="1:6" ht="33" x14ac:dyDescent="0.25">
      <c r="A67" s="3" t="s">
        <v>171</v>
      </c>
      <c r="B67" s="3" t="s">
        <v>172</v>
      </c>
      <c r="C67" s="3" t="s">
        <v>15</v>
      </c>
      <c r="D67" s="4">
        <v>297</v>
      </c>
      <c r="E67" s="5"/>
      <c r="F67" s="5"/>
    </row>
    <row r="68" spans="1:6" ht="33" x14ac:dyDescent="0.25">
      <c r="A68" s="3" t="s">
        <v>173</v>
      </c>
      <c r="B68" s="3" t="s">
        <v>129</v>
      </c>
      <c r="C68" s="3" t="s">
        <v>15</v>
      </c>
      <c r="D68" s="4">
        <v>297</v>
      </c>
      <c r="E68" s="5"/>
      <c r="F68" s="5"/>
    </row>
    <row r="69" spans="1:6" ht="16.5" x14ac:dyDescent="0.25">
      <c r="A69" s="3" t="s">
        <v>174</v>
      </c>
      <c r="B69" s="3" t="s">
        <v>131</v>
      </c>
      <c r="C69" s="3" t="s">
        <v>15</v>
      </c>
      <c r="D69" s="4">
        <v>260.39999999999998</v>
      </c>
      <c r="E69" s="5"/>
      <c r="F69" s="5"/>
    </row>
    <row r="70" spans="1:6" ht="33" x14ac:dyDescent="0.25">
      <c r="A70" s="3" t="s">
        <v>175</v>
      </c>
      <c r="B70" s="3" t="s">
        <v>133</v>
      </c>
      <c r="C70" s="3" t="s">
        <v>15</v>
      </c>
      <c r="D70" s="4">
        <v>223.2</v>
      </c>
      <c r="E70" s="5"/>
      <c r="F70" s="5"/>
    </row>
    <row r="71" spans="1:6" x14ac:dyDescent="0.25">
      <c r="A71" s="7"/>
      <c r="B71" s="7" t="s">
        <v>134</v>
      </c>
      <c r="C71" s="7"/>
      <c r="D71" s="7"/>
      <c r="E71" s="7"/>
      <c r="F71" s="7">
        <f>SUM(F61:F70)</f>
        <v>0</v>
      </c>
    </row>
    <row r="72" spans="1:6" x14ac:dyDescent="0.25">
      <c r="A72" s="7"/>
      <c r="B72" s="7" t="s">
        <v>135</v>
      </c>
      <c r="C72" s="7"/>
      <c r="D72" s="7"/>
      <c r="E72" s="7"/>
      <c r="F72" s="7">
        <f>F71</f>
        <v>0</v>
      </c>
    </row>
    <row r="73" spans="1:6" x14ac:dyDescent="0.25">
      <c r="A73" s="7"/>
      <c r="B73" s="7" t="s">
        <v>136</v>
      </c>
      <c r="C73" s="7"/>
      <c r="D73" s="7"/>
      <c r="E73" s="7"/>
      <c r="F73" s="7">
        <f>F72+F58</f>
        <v>0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workbookViewId="0">
      <selection activeCell="B9" sqref="B9"/>
    </sheetView>
  </sheetViews>
  <sheetFormatPr defaultRowHeight="15" x14ac:dyDescent="0.25"/>
  <cols>
    <col min="1" max="1" width="5.28515625" customWidth="1"/>
    <col min="2" max="2" width="57.140625" customWidth="1"/>
    <col min="4" max="6" width="14.28515625" customWidth="1"/>
    <col min="257" max="257" width="5.28515625" customWidth="1"/>
    <col min="258" max="258" width="57.140625" customWidth="1"/>
    <col min="260" max="262" width="14.28515625" customWidth="1"/>
    <col min="513" max="513" width="5.28515625" customWidth="1"/>
    <col min="514" max="514" width="57.140625" customWidth="1"/>
    <col min="516" max="518" width="14.28515625" customWidth="1"/>
    <col min="769" max="769" width="5.28515625" customWidth="1"/>
    <col min="770" max="770" width="57.140625" customWidth="1"/>
    <col min="772" max="774" width="14.28515625" customWidth="1"/>
    <col min="1025" max="1025" width="5.28515625" customWidth="1"/>
    <col min="1026" max="1026" width="57.140625" customWidth="1"/>
    <col min="1028" max="1030" width="14.28515625" customWidth="1"/>
    <col min="1281" max="1281" width="5.28515625" customWidth="1"/>
    <col min="1282" max="1282" width="57.140625" customWidth="1"/>
    <col min="1284" max="1286" width="14.28515625" customWidth="1"/>
    <col min="1537" max="1537" width="5.28515625" customWidth="1"/>
    <col min="1538" max="1538" width="57.140625" customWidth="1"/>
    <col min="1540" max="1542" width="14.28515625" customWidth="1"/>
    <col min="1793" max="1793" width="5.28515625" customWidth="1"/>
    <col min="1794" max="1794" width="57.140625" customWidth="1"/>
    <col min="1796" max="1798" width="14.28515625" customWidth="1"/>
    <col min="2049" max="2049" width="5.28515625" customWidth="1"/>
    <col min="2050" max="2050" width="57.140625" customWidth="1"/>
    <col min="2052" max="2054" width="14.28515625" customWidth="1"/>
    <col min="2305" max="2305" width="5.28515625" customWidth="1"/>
    <col min="2306" max="2306" width="57.140625" customWidth="1"/>
    <col min="2308" max="2310" width="14.28515625" customWidth="1"/>
    <col min="2561" max="2561" width="5.28515625" customWidth="1"/>
    <col min="2562" max="2562" width="57.140625" customWidth="1"/>
    <col min="2564" max="2566" width="14.28515625" customWidth="1"/>
    <col min="2817" max="2817" width="5.28515625" customWidth="1"/>
    <col min="2818" max="2818" width="57.140625" customWidth="1"/>
    <col min="2820" max="2822" width="14.28515625" customWidth="1"/>
    <col min="3073" max="3073" width="5.28515625" customWidth="1"/>
    <col min="3074" max="3074" width="57.140625" customWidth="1"/>
    <col min="3076" max="3078" width="14.28515625" customWidth="1"/>
    <col min="3329" max="3329" width="5.28515625" customWidth="1"/>
    <col min="3330" max="3330" width="57.140625" customWidth="1"/>
    <col min="3332" max="3334" width="14.28515625" customWidth="1"/>
    <col min="3585" max="3585" width="5.28515625" customWidth="1"/>
    <col min="3586" max="3586" width="57.140625" customWidth="1"/>
    <col min="3588" max="3590" width="14.28515625" customWidth="1"/>
    <col min="3841" max="3841" width="5.28515625" customWidth="1"/>
    <col min="3842" max="3842" width="57.140625" customWidth="1"/>
    <col min="3844" max="3846" width="14.28515625" customWidth="1"/>
    <col min="4097" max="4097" width="5.28515625" customWidth="1"/>
    <col min="4098" max="4098" width="57.140625" customWidth="1"/>
    <col min="4100" max="4102" width="14.28515625" customWidth="1"/>
    <col min="4353" max="4353" width="5.28515625" customWidth="1"/>
    <col min="4354" max="4354" width="57.140625" customWidth="1"/>
    <col min="4356" max="4358" width="14.28515625" customWidth="1"/>
    <col min="4609" max="4609" width="5.28515625" customWidth="1"/>
    <col min="4610" max="4610" width="57.140625" customWidth="1"/>
    <col min="4612" max="4614" width="14.28515625" customWidth="1"/>
    <col min="4865" max="4865" width="5.28515625" customWidth="1"/>
    <col min="4866" max="4866" width="57.140625" customWidth="1"/>
    <col min="4868" max="4870" width="14.28515625" customWidth="1"/>
    <col min="5121" max="5121" width="5.28515625" customWidth="1"/>
    <col min="5122" max="5122" width="57.140625" customWidth="1"/>
    <col min="5124" max="5126" width="14.28515625" customWidth="1"/>
    <col min="5377" max="5377" width="5.28515625" customWidth="1"/>
    <col min="5378" max="5378" width="57.140625" customWidth="1"/>
    <col min="5380" max="5382" width="14.28515625" customWidth="1"/>
    <col min="5633" max="5633" width="5.28515625" customWidth="1"/>
    <col min="5634" max="5634" width="57.140625" customWidth="1"/>
    <col min="5636" max="5638" width="14.28515625" customWidth="1"/>
    <col min="5889" max="5889" width="5.28515625" customWidth="1"/>
    <col min="5890" max="5890" width="57.140625" customWidth="1"/>
    <col min="5892" max="5894" width="14.28515625" customWidth="1"/>
    <col min="6145" max="6145" width="5.28515625" customWidth="1"/>
    <col min="6146" max="6146" width="57.140625" customWidth="1"/>
    <col min="6148" max="6150" width="14.28515625" customWidth="1"/>
    <col min="6401" max="6401" width="5.28515625" customWidth="1"/>
    <col min="6402" max="6402" width="57.140625" customWidth="1"/>
    <col min="6404" max="6406" width="14.28515625" customWidth="1"/>
    <col min="6657" max="6657" width="5.28515625" customWidth="1"/>
    <col min="6658" max="6658" width="57.140625" customWidth="1"/>
    <col min="6660" max="6662" width="14.28515625" customWidth="1"/>
    <col min="6913" max="6913" width="5.28515625" customWidth="1"/>
    <col min="6914" max="6914" width="57.140625" customWidth="1"/>
    <col min="6916" max="6918" width="14.28515625" customWidth="1"/>
    <col min="7169" max="7169" width="5.28515625" customWidth="1"/>
    <col min="7170" max="7170" width="57.140625" customWidth="1"/>
    <col min="7172" max="7174" width="14.28515625" customWidth="1"/>
    <col min="7425" max="7425" width="5.28515625" customWidth="1"/>
    <col min="7426" max="7426" width="57.140625" customWidth="1"/>
    <col min="7428" max="7430" width="14.28515625" customWidth="1"/>
    <col min="7681" max="7681" width="5.28515625" customWidth="1"/>
    <col min="7682" max="7682" width="57.140625" customWidth="1"/>
    <col min="7684" max="7686" width="14.28515625" customWidth="1"/>
    <col min="7937" max="7937" width="5.28515625" customWidth="1"/>
    <col min="7938" max="7938" width="57.140625" customWidth="1"/>
    <col min="7940" max="7942" width="14.28515625" customWidth="1"/>
    <col min="8193" max="8193" width="5.28515625" customWidth="1"/>
    <col min="8194" max="8194" width="57.140625" customWidth="1"/>
    <col min="8196" max="8198" width="14.28515625" customWidth="1"/>
    <col min="8449" max="8449" width="5.28515625" customWidth="1"/>
    <col min="8450" max="8450" width="57.140625" customWidth="1"/>
    <col min="8452" max="8454" width="14.28515625" customWidth="1"/>
    <col min="8705" max="8705" width="5.28515625" customWidth="1"/>
    <col min="8706" max="8706" width="57.140625" customWidth="1"/>
    <col min="8708" max="8710" width="14.28515625" customWidth="1"/>
    <col min="8961" max="8961" width="5.28515625" customWidth="1"/>
    <col min="8962" max="8962" width="57.140625" customWidth="1"/>
    <col min="8964" max="8966" width="14.28515625" customWidth="1"/>
    <col min="9217" max="9217" width="5.28515625" customWidth="1"/>
    <col min="9218" max="9218" width="57.140625" customWidth="1"/>
    <col min="9220" max="9222" width="14.28515625" customWidth="1"/>
    <col min="9473" max="9473" width="5.28515625" customWidth="1"/>
    <col min="9474" max="9474" width="57.140625" customWidth="1"/>
    <col min="9476" max="9478" width="14.28515625" customWidth="1"/>
    <col min="9729" max="9729" width="5.28515625" customWidth="1"/>
    <col min="9730" max="9730" width="57.140625" customWidth="1"/>
    <col min="9732" max="9734" width="14.28515625" customWidth="1"/>
    <col min="9985" max="9985" width="5.28515625" customWidth="1"/>
    <col min="9986" max="9986" width="57.140625" customWidth="1"/>
    <col min="9988" max="9990" width="14.28515625" customWidth="1"/>
    <col min="10241" max="10241" width="5.28515625" customWidth="1"/>
    <col min="10242" max="10242" width="57.140625" customWidth="1"/>
    <col min="10244" max="10246" width="14.28515625" customWidth="1"/>
    <col min="10497" max="10497" width="5.28515625" customWidth="1"/>
    <col min="10498" max="10498" width="57.140625" customWidth="1"/>
    <col min="10500" max="10502" width="14.28515625" customWidth="1"/>
    <col min="10753" max="10753" width="5.28515625" customWidth="1"/>
    <col min="10754" max="10754" width="57.140625" customWidth="1"/>
    <col min="10756" max="10758" width="14.28515625" customWidth="1"/>
    <col min="11009" max="11009" width="5.28515625" customWidth="1"/>
    <col min="11010" max="11010" width="57.140625" customWidth="1"/>
    <col min="11012" max="11014" width="14.28515625" customWidth="1"/>
    <col min="11265" max="11265" width="5.28515625" customWidth="1"/>
    <col min="11266" max="11266" width="57.140625" customWidth="1"/>
    <col min="11268" max="11270" width="14.28515625" customWidth="1"/>
    <col min="11521" max="11521" width="5.28515625" customWidth="1"/>
    <col min="11522" max="11522" width="57.140625" customWidth="1"/>
    <col min="11524" max="11526" width="14.28515625" customWidth="1"/>
    <col min="11777" max="11777" width="5.28515625" customWidth="1"/>
    <col min="11778" max="11778" width="57.140625" customWidth="1"/>
    <col min="11780" max="11782" width="14.28515625" customWidth="1"/>
    <col min="12033" max="12033" width="5.28515625" customWidth="1"/>
    <col min="12034" max="12034" width="57.140625" customWidth="1"/>
    <col min="12036" max="12038" width="14.28515625" customWidth="1"/>
    <col min="12289" max="12289" width="5.28515625" customWidth="1"/>
    <col min="12290" max="12290" width="57.140625" customWidth="1"/>
    <col min="12292" max="12294" width="14.28515625" customWidth="1"/>
    <col min="12545" max="12545" width="5.28515625" customWidth="1"/>
    <col min="12546" max="12546" width="57.140625" customWidth="1"/>
    <col min="12548" max="12550" width="14.28515625" customWidth="1"/>
    <col min="12801" max="12801" width="5.28515625" customWidth="1"/>
    <col min="12802" max="12802" width="57.140625" customWidth="1"/>
    <col min="12804" max="12806" width="14.28515625" customWidth="1"/>
    <col min="13057" max="13057" width="5.28515625" customWidth="1"/>
    <col min="13058" max="13058" width="57.140625" customWidth="1"/>
    <col min="13060" max="13062" width="14.28515625" customWidth="1"/>
    <col min="13313" max="13313" width="5.28515625" customWidth="1"/>
    <col min="13314" max="13314" width="57.140625" customWidth="1"/>
    <col min="13316" max="13318" width="14.28515625" customWidth="1"/>
    <col min="13569" max="13569" width="5.28515625" customWidth="1"/>
    <col min="13570" max="13570" width="57.140625" customWidth="1"/>
    <col min="13572" max="13574" width="14.28515625" customWidth="1"/>
    <col min="13825" max="13825" width="5.28515625" customWidth="1"/>
    <col min="13826" max="13826" width="57.140625" customWidth="1"/>
    <col min="13828" max="13830" width="14.28515625" customWidth="1"/>
    <col min="14081" max="14081" width="5.28515625" customWidth="1"/>
    <col min="14082" max="14082" width="57.140625" customWidth="1"/>
    <col min="14084" max="14086" width="14.28515625" customWidth="1"/>
    <col min="14337" max="14337" width="5.28515625" customWidth="1"/>
    <col min="14338" max="14338" width="57.140625" customWidth="1"/>
    <col min="14340" max="14342" width="14.28515625" customWidth="1"/>
    <col min="14593" max="14593" width="5.28515625" customWidth="1"/>
    <col min="14594" max="14594" width="57.140625" customWidth="1"/>
    <col min="14596" max="14598" width="14.28515625" customWidth="1"/>
    <col min="14849" max="14849" width="5.28515625" customWidth="1"/>
    <col min="14850" max="14850" width="57.140625" customWidth="1"/>
    <col min="14852" max="14854" width="14.28515625" customWidth="1"/>
    <col min="15105" max="15105" width="5.28515625" customWidth="1"/>
    <col min="15106" max="15106" width="57.140625" customWidth="1"/>
    <col min="15108" max="15110" width="14.28515625" customWidth="1"/>
    <col min="15361" max="15361" width="5.28515625" customWidth="1"/>
    <col min="15362" max="15362" width="57.140625" customWidth="1"/>
    <col min="15364" max="15366" width="14.28515625" customWidth="1"/>
    <col min="15617" max="15617" width="5.28515625" customWidth="1"/>
    <col min="15618" max="15618" width="57.140625" customWidth="1"/>
    <col min="15620" max="15622" width="14.28515625" customWidth="1"/>
    <col min="15873" max="15873" width="5.28515625" customWidth="1"/>
    <col min="15874" max="15874" width="57.140625" customWidth="1"/>
    <col min="15876" max="15878" width="14.28515625" customWidth="1"/>
    <col min="16129" max="16129" width="5.28515625" customWidth="1"/>
    <col min="16130" max="16130" width="57.140625" customWidth="1"/>
    <col min="16132" max="16134" width="14.28515625" customWidth="1"/>
  </cols>
  <sheetData>
    <row r="1" spans="1:6" ht="26.25" x14ac:dyDescent="0.4">
      <c r="A1" s="12" t="s">
        <v>201</v>
      </c>
      <c r="B1" s="12"/>
      <c r="C1" s="12"/>
      <c r="D1" s="12"/>
      <c r="F1" s="11" t="s">
        <v>211</v>
      </c>
    </row>
    <row r="2" spans="1:6" ht="28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6" x14ac:dyDescent="0.25">
      <c r="A4" s="2" t="s">
        <v>6</v>
      </c>
      <c r="B4" s="2" t="s">
        <v>213</v>
      </c>
      <c r="C4" s="2"/>
      <c r="D4" s="2"/>
      <c r="E4" s="2"/>
      <c r="F4" s="2"/>
    </row>
    <row r="5" spans="1:6" x14ac:dyDescent="0.25">
      <c r="A5" s="2" t="s">
        <v>12</v>
      </c>
      <c r="B5" s="2" t="s">
        <v>13</v>
      </c>
      <c r="C5" s="2"/>
      <c r="D5" s="2"/>
      <c r="E5" s="2"/>
      <c r="F5" s="2"/>
    </row>
    <row r="6" spans="1:6" ht="16.5" x14ac:dyDescent="0.25">
      <c r="A6" s="3" t="s">
        <v>6</v>
      </c>
      <c r="B6" s="3" t="s">
        <v>14</v>
      </c>
      <c r="C6" s="3" t="s">
        <v>15</v>
      </c>
      <c r="D6" s="4">
        <v>2910.5349999999999</v>
      </c>
      <c r="E6" s="5"/>
      <c r="F6" s="5"/>
    </row>
    <row r="7" spans="1:6" ht="16.5" x14ac:dyDescent="0.25">
      <c r="A7" s="3" t="s">
        <v>7</v>
      </c>
      <c r="B7" s="3" t="s">
        <v>16</v>
      </c>
      <c r="C7" s="3" t="s">
        <v>17</v>
      </c>
      <c r="D7" s="4">
        <v>4</v>
      </c>
      <c r="E7" s="5"/>
      <c r="F7" s="5"/>
    </row>
    <row r="8" spans="1:6" ht="33" x14ac:dyDescent="0.25">
      <c r="A8" s="3" t="s">
        <v>8</v>
      </c>
      <c r="B8" s="3" t="s">
        <v>18</v>
      </c>
      <c r="C8" s="3" t="s">
        <v>19</v>
      </c>
      <c r="D8" s="4">
        <v>95.9</v>
      </c>
      <c r="E8" s="5"/>
      <c r="F8" s="5"/>
    </row>
    <row r="9" spans="1:6" ht="33" x14ac:dyDescent="0.25">
      <c r="A9" s="3" t="s">
        <v>9</v>
      </c>
      <c r="B9" s="3" t="s">
        <v>20</v>
      </c>
      <c r="C9" s="3" t="s">
        <v>19</v>
      </c>
      <c r="D9" s="4">
        <v>107.34</v>
      </c>
      <c r="E9" s="5"/>
      <c r="F9" s="5"/>
    </row>
    <row r="10" spans="1:6" ht="49.5" x14ac:dyDescent="0.25">
      <c r="A10" s="3" t="s">
        <v>10</v>
      </c>
      <c r="B10" s="3" t="s">
        <v>21</v>
      </c>
      <c r="C10" s="3" t="s">
        <v>15</v>
      </c>
      <c r="D10" s="4">
        <v>250.86199999999999</v>
      </c>
      <c r="E10" s="5"/>
      <c r="F10" s="5"/>
    </row>
    <row r="11" spans="1:6" ht="49.5" x14ac:dyDescent="0.25">
      <c r="A11" s="3" t="s">
        <v>11</v>
      </c>
      <c r="B11" s="6" t="s">
        <v>22</v>
      </c>
      <c r="C11" s="3" t="s">
        <v>15</v>
      </c>
      <c r="D11" s="4">
        <v>285.09399999999999</v>
      </c>
      <c r="E11" s="5"/>
      <c r="F11" s="5"/>
    </row>
    <row r="12" spans="1:6" ht="33" x14ac:dyDescent="0.25">
      <c r="A12" s="3" t="s">
        <v>23</v>
      </c>
      <c r="B12" s="3" t="s">
        <v>24</v>
      </c>
      <c r="C12" s="3" t="s">
        <v>15</v>
      </c>
      <c r="D12" s="4">
        <v>65.757999999999996</v>
      </c>
      <c r="E12" s="5"/>
      <c r="F12" s="5"/>
    </row>
    <row r="13" spans="1:6" ht="16.5" x14ac:dyDescent="0.25">
      <c r="A13" s="3" t="s">
        <v>25</v>
      </c>
      <c r="B13" s="3" t="s">
        <v>26</v>
      </c>
      <c r="C13" s="3" t="s">
        <v>15</v>
      </c>
      <c r="D13" s="4">
        <v>11.569000000000001</v>
      </c>
      <c r="E13" s="5"/>
      <c r="F13" s="5"/>
    </row>
    <row r="14" spans="1:6" ht="16.5" x14ac:dyDescent="0.25">
      <c r="A14" s="3" t="s">
        <v>27</v>
      </c>
      <c r="B14" s="3" t="s">
        <v>28</v>
      </c>
      <c r="C14" s="3" t="s">
        <v>17</v>
      </c>
      <c r="D14" s="4">
        <v>36</v>
      </c>
      <c r="E14" s="5"/>
      <c r="F14" s="5"/>
    </row>
    <row r="15" spans="1:6" ht="16.5" x14ac:dyDescent="0.25">
      <c r="A15" s="3" t="s">
        <v>29</v>
      </c>
      <c r="B15" s="3" t="s">
        <v>30</v>
      </c>
      <c r="C15" s="3" t="s">
        <v>31</v>
      </c>
      <c r="D15" s="4">
        <v>19.917000000000002</v>
      </c>
      <c r="E15" s="5"/>
      <c r="F15" s="5"/>
    </row>
    <row r="16" spans="1:6" ht="16.5" x14ac:dyDescent="0.25">
      <c r="A16" s="3" t="s">
        <v>32</v>
      </c>
      <c r="B16" s="3" t="s">
        <v>33</v>
      </c>
      <c r="C16" s="3" t="s">
        <v>31</v>
      </c>
      <c r="D16" s="4">
        <v>45.18</v>
      </c>
      <c r="E16" s="5"/>
      <c r="F16" s="5"/>
    </row>
    <row r="17" spans="1:6" x14ac:dyDescent="0.25">
      <c r="A17" s="7"/>
      <c r="B17" s="7" t="s">
        <v>34</v>
      </c>
      <c r="C17" s="7"/>
      <c r="D17" s="7"/>
      <c r="E17" s="7"/>
      <c r="F17" s="7">
        <f>SUM(F6:F16)</f>
        <v>0</v>
      </c>
    </row>
    <row r="18" spans="1:6" x14ac:dyDescent="0.25">
      <c r="A18" s="2" t="s">
        <v>35</v>
      </c>
      <c r="B18" s="2" t="s">
        <v>36</v>
      </c>
      <c r="C18" s="2"/>
      <c r="D18" s="2"/>
      <c r="E18" s="2"/>
      <c r="F18" s="2"/>
    </row>
    <row r="19" spans="1:6" ht="33" x14ac:dyDescent="0.25">
      <c r="A19" s="3" t="s">
        <v>37</v>
      </c>
      <c r="B19" s="3" t="s">
        <v>38</v>
      </c>
      <c r="C19" s="3" t="s">
        <v>31</v>
      </c>
      <c r="D19" s="4">
        <v>340.00200000000001</v>
      </c>
      <c r="E19" s="5"/>
      <c r="F19" s="5"/>
    </row>
    <row r="20" spans="1:6" ht="16.5" x14ac:dyDescent="0.25">
      <c r="A20" s="3" t="s">
        <v>39</v>
      </c>
      <c r="B20" s="6" t="s">
        <v>40</v>
      </c>
      <c r="C20" s="3" t="s">
        <v>15</v>
      </c>
      <c r="D20" s="4">
        <v>226.66800000000001</v>
      </c>
      <c r="E20" s="5"/>
      <c r="F20" s="5"/>
    </row>
    <row r="21" spans="1:6" ht="16.5" x14ac:dyDescent="0.25">
      <c r="A21" s="3" t="s">
        <v>41</v>
      </c>
      <c r="B21" s="3" t="s">
        <v>42</v>
      </c>
      <c r="C21" s="3" t="s">
        <v>15</v>
      </c>
      <c r="D21" s="4">
        <v>226.66800000000001</v>
      </c>
      <c r="E21" s="5"/>
      <c r="F21" s="5"/>
    </row>
    <row r="22" spans="1:6" ht="16.5" x14ac:dyDescent="0.25">
      <c r="A22" s="3" t="s">
        <v>43</v>
      </c>
      <c r="B22" s="3" t="s">
        <v>44</v>
      </c>
      <c r="C22" s="3" t="s">
        <v>15</v>
      </c>
      <c r="D22" s="4">
        <v>226.66800000000001</v>
      </c>
      <c r="E22" s="5"/>
      <c r="F22" s="5"/>
    </row>
    <row r="23" spans="1:6" ht="33" x14ac:dyDescent="0.25">
      <c r="A23" s="3" t="s">
        <v>45</v>
      </c>
      <c r="B23" s="3" t="s">
        <v>46</v>
      </c>
      <c r="C23" s="3" t="s">
        <v>31</v>
      </c>
      <c r="D23" s="4">
        <v>340.00200000000001</v>
      </c>
      <c r="E23" s="5"/>
      <c r="F23" s="5"/>
    </row>
    <row r="24" spans="1:6" ht="28.5" x14ac:dyDescent="0.25">
      <c r="A24" s="7"/>
      <c r="B24" s="7" t="s">
        <v>47</v>
      </c>
      <c r="C24" s="7"/>
      <c r="D24" s="7"/>
      <c r="E24" s="7"/>
      <c r="F24" s="7">
        <f>SUM(F19:F23)</f>
        <v>0</v>
      </c>
    </row>
    <row r="25" spans="1:6" x14ac:dyDescent="0.25">
      <c r="A25" s="2" t="s">
        <v>48</v>
      </c>
      <c r="B25" s="2" t="s">
        <v>49</v>
      </c>
      <c r="C25" s="2"/>
      <c r="D25" s="2"/>
      <c r="E25" s="2"/>
      <c r="F25" s="2"/>
    </row>
    <row r="26" spans="1:6" ht="33" x14ac:dyDescent="0.25">
      <c r="A26" s="3" t="s">
        <v>50</v>
      </c>
      <c r="B26" s="3" t="s">
        <v>51</v>
      </c>
      <c r="C26" s="3" t="s">
        <v>15</v>
      </c>
      <c r="D26" s="4">
        <v>204.762</v>
      </c>
      <c r="E26" s="5"/>
      <c r="F26" s="5"/>
    </row>
    <row r="27" spans="1:6" ht="33" x14ac:dyDescent="0.25">
      <c r="A27" s="3" t="s">
        <v>52</v>
      </c>
      <c r="B27" s="3" t="s">
        <v>53</v>
      </c>
      <c r="C27" s="3" t="s">
        <v>15</v>
      </c>
      <c r="D27" s="4">
        <v>204.762</v>
      </c>
      <c r="E27" s="5"/>
      <c r="F27" s="5"/>
    </row>
    <row r="28" spans="1:6" ht="16.5" x14ac:dyDescent="0.25">
      <c r="A28" s="3" t="s">
        <v>54</v>
      </c>
      <c r="B28" s="3" t="s">
        <v>55</v>
      </c>
      <c r="C28" s="3" t="s">
        <v>15</v>
      </c>
      <c r="D28" s="4">
        <v>204.762</v>
      </c>
      <c r="E28" s="5"/>
      <c r="F28" s="5"/>
    </row>
    <row r="29" spans="1:6" ht="49.5" x14ac:dyDescent="0.25">
      <c r="A29" s="3" t="s">
        <v>56</v>
      </c>
      <c r="B29" s="6" t="s">
        <v>57</v>
      </c>
      <c r="C29" s="3" t="s">
        <v>15</v>
      </c>
      <c r="D29" s="4">
        <v>164.86199999999999</v>
      </c>
      <c r="E29" s="5"/>
      <c r="F29" s="5"/>
    </row>
    <row r="30" spans="1:6" ht="16.5" x14ac:dyDescent="0.25">
      <c r="A30" s="3" t="s">
        <v>58</v>
      </c>
      <c r="B30" s="6" t="s">
        <v>59</v>
      </c>
      <c r="C30" s="3" t="s">
        <v>15</v>
      </c>
      <c r="D30" s="4">
        <v>219.01400000000001</v>
      </c>
      <c r="E30" s="5"/>
      <c r="F30" s="5"/>
    </row>
    <row r="31" spans="1:6" ht="33" x14ac:dyDescent="0.25">
      <c r="A31" s="3" t="s">
        <v>60</v>
      </c>
      <c r="B31" s="6" t="s">
        <v>61</v>
      </c>
      <c r="C31" s="3" t="s">
        <v>15</v>
      </c>
      <c r="D31" s="4">
        <v>2582.6489999999999</v>
      </c>
      <c r="E31" s="5"/>
      <c r="F31" s="5"/>
    </row>
    <row r="32" spans="1:6" ht="16.5" x14ac:dyDescent="0.25">
      <c r="A32" s="3" t="s">
        <v>62</v>
      </c>
      <c r="B32" s="3" t="s">
        <v>63</v>
      </c>
      <c r="C32" s="3" t="s">
        <v>15</v>
      </c>
      <c r="D32" s="4">
        <v>2582.6489999999999</v>
      </c>
      <c r="E32" s="5"/>
      <c r="F32" s="5"/>
    </row>
    <row r="33" spans="1:6" ht="33" x14ac:dyDescent="0.25">
      <c r="A33" s="3" t="s">
        <v>64</v>
      </c>
      <c r="B33" s="3" t="s">
        <v>65</v>
      </c>
      <c r="C33" s="3" t="s">
        <v>15</v>
      </c>
      <c r="D33" s="4">
        <v>2415.2269999999999</v>
      </c>
      <c r="E33" s="5"/>
      <c r="F33" s="5"/>
    </row>
    <row r="34" spans="1:6" ht="49.5" x14ac:dyDescent="0.25">
      <c r="A34" s="3" t="s">
        <v>66</v>
      </c>
      <c r="B34" s="6" t="s">
        <v>67</v>
      </c>
      <c r="C34" s="3" t="s">
        <v>15</v>
      </c>
      <c r="D34" s="4">
        <v>19.600000000000001</v>
      </c>
      <c r="E34" s="5"/>
      <c r="F34" s="5"/>
    </row>
    <row r="35" spans="1:6" ht="49.5" x14ac:dyDescent="0.25">
      <c r="A35" s="3" t="s">
        <v>68</v>
      </c>
      <c r="B35" s="3" t="s">
        <v>69</v>
      </c>
      <c r="C35" s="3" t="s">
        <v>15</v>
      </c>
      <c r="D35" s="4">
        <v>311.27499999999998</v>
      </c>
      <c r="E35" s="5"/>
      <c r="F35" s="5"/>
    </row>
    <row r="36" spans="1:6" ht="49.5" x14ac:dyDescent="0.25">
      <c r="A36" s="3" t="s">
        <v>70</v>
      </c>
      <c r="B36" s="3" t="s">
        <v>71</v>
      </c>
      <c r="C36" s="3" t="s">
        <v>15</v>
      </c>
      <c r="D36" s="4">
        <v>311.29899999999998</v>
      </c>
      <c r="E36" s="5"/>
      <c r="F36" s="5"/>
    </row>
    <row r="37" spans="1:6" ht="16.5" x14ac:dyDescent="0.25">
      <c r="A37" s="3" t="s">
        <v>72</v>
      </c>
      <c r="B37" s="3" t="s">
        <v>73</v>
      </c>
      <c r="C37" s="3" t="s">
        <v>19</v>
      </c>
      <c r="D37" s="4">
        <v>107.34</v>
      </c>
      <c r="E37" s="5"/>
      <c r="F37" s="5"/>
    </row>
    <row r="38" spans="1:6" ht="16.5" x14ac:dyDescent="0.25">
      <c r="A38" s="3" t="s">
        <v>74</v>
      </c>
      <c r="B38" s="3" t="s">
        <v>75</v>
      </c>
      <c r="C38" s="3" t="s">
        <v>17</v>
      </c>
      <c r="D38" s="4">
        <v>10</v>
      </c>
      <c r="E38" s="5"/>
      <c r="F38" s="5"/>
    </row>
    <row r="39" spans="1:6" ht="16.5" x14ac:dyDescent="0.25">
      <c r="A39" s="3" t="s">
        <v>76</v>
      </c>
      <c r="B39" s="3" t="s">
        <v>77</v>
      </c>
      <c r="C39" s="3" t="s">
        <v>17</v>
      </c>
      <c r="D39" s="4">
        <v>7</v>
      </c>
      <c r="E39" s="5"/>
      <c r="F39" s="5"/>
    </row>
    <row r="40" spans="1:6" ht="16.5" x14ac:dyDescent="0.25">
      <c r="A40" s="3" t="s">
        <v>78</v>
      </c>
      <c r="B40" s="3" t="s">
        <v>79</v>
      </c>
      <c r="C40" s="3" t="s">
        <v>19</v>
      </c>
      <c r="D40" s="4">
        <v>107.34</v>
      </c>
      <c r="E40" s="5"/>
      <c r="F40" s="5"/>
    </row>
    <row r="41" spans="1:6" ht="16.5" x14ac:dyDescent="0.25">
      <c r="A41" s="3" t="s">
        <v>80</v>
      </c>
      <c r="B41" s="3" t="s">
        <v>81</v>
      </c>
      <c r="C41" s="3" t="s">
        <v>17</v>
      </c>
      <c r="D41" s="4">
        <v>7</v>
      </c>
      <c r="E41" s="5"/>
    </row>
    <row r="42" spans="1:6" ht="33" x14ac:dyDescent="0.25">
      <c r="A42" s="3" t="s">
        <v>82</v>
      </c>
      <c r="B42" s="3" t="s">
        <v>83</v>
      </c>
      <c r="C42" s="3" t="s">
        <v>17</v>
      </c>
      <c r="D42" s="4">
        <v>44</v>
      </c>
      <c r="E42" s="5"/>
      <c r="F42" s="5"/>
    </row>
    <row r="43" spans="1:6" ht="33" x14ac:dyDescent="0.25">
      <c r="A43" s="3" t="s">
        <v>84</v>
      </c>
      <c r="B43" s="3" t="s">
        <v>85</v>
      </c>
      <c r="C43" s="3" t="s">
        <v>19</v>
      </c>
      <c r="D43" s="4">
        <v>172.48</v>
      </c>
      <c r="E43" s="5"/>
      <c r="F43" s="5"/>
    </row>
    <row r="44" spans="1:6" ht="33" x14ac:dyDescent="0.25">
      <c r="A44" s="3" t="s">
        <v>86</v>
      </c>
      <c r="B44" s="3" t="s">
        <v>87</v>
      </c>
      <c r="C44" s="3" t="s">
        <v>15</v>
      </c>
      <c r="D44" s="4">
        <v>97.808999999999997</v>
      </c>
      <c r="E44" s="5"/>
      <c r="F44" s="5"/>
    </row>
    <row r="45" spans="1:6" x14ac:dyDescent="0.25">
      <c r="A45" s="7"/>
      <c r="B45" s="7" t="s">
        <v>88</v>
      </c>
      <c r="C45" s="7"/>
      <c r="D45" s="7"/>
      <c r="E45" s="7"/>
      <c r="F45" s="7">
        <f>SUM(F26:F44)</f>
        <v>0</v>
      </c>
    </row>
    <row r="46" spans="1:6" x14ac:dyDescent="0.25">
      <c r="A46" s="2" t="s">
        <v>89</v>
      </c>
      <c r="B46" s="2" t="s">
        <v>90</v>
      </c>
      <c r="C46" s="2"/>
      <c r="D46" s="2"/>
      <c r="E46" s="2"/>
      <c r="F46" s="2"/>
    </row>
    <row r="47" spans="1:6" ht="33" x14ac:dyDescent="0.25">
      <c r="A47" s="3" t="s">
        <v>91</v>
      </c>
      <c r="B47" s="6" t="s">
        <v>92</v>
      </c>
      <c r="C47" s="3" t="s">
        <v>15</v>
      </c>
      <c r="D47" s="4">
        <v>28.751000000000001</v>
      </c>
      <c r="E47" s="5"/>
      <c r="F47" s="5"/>
    </row>
    <row r="48" spans="1:6" ht="33" x14ac:dyDescent="0.25">
      <c r="A48" s="3" t="s">
        <v>93</v>
      </c>
      <c r="B48" s="6" t="s">
        <v>94</v>
      </c>
      <c r="C48" s="3" t="s">
        <v>15</v>
      </c>
      <c r="D48" s="4">
        <v>28.751000000000001</v>
      </c>
      <c r="E48" s="5"/>
      <c r="F48" s="5"/>
    </row>
    <row r="49" spans="1:6" ht="16.5" x14ac:dyDescent="0.25">
      <c r="A49" s="3" t="s">
        <v>95</v>
      </c>
      <c r="B49" s="3" t="s">
        <v>96</v>
      </c>
      <c r="C49" s="3" t="s">
        <v>15</v>
      </c>
      <c r="D49" s="4">
        <v>29.77</v>
      </c>
      <c r="E49" s="5"/>
      <c r="F49" s="5"/>
    </row>
    <row r="50" spans="1:6" ht="49.5" x14ac:dyDescent="0.25">
      <c r="A50" s="3" t="s">
        <v>97</v>
      </c>
      <c r="B50" s="3" t="s">
        <v>98</v>
      </c>
      <c r="C50" s="3" t="s">
        <v>15</v>
      </c>
      <c r="D50" s="4">
        <v>28.751000000000001</v>
      </c>
      <c r="E50" s="5"/>
      <c r="F50" s="5"/>
    </row>
    <row r="51" spans="1:6" ht="49.5" x14ac:dyDescent="0.25">
      <c r="A51" s="3" t="s">
        <v>99</v>
      </c>
      <c r="B51" s="6" t="s">
        <v>100</v>
      </c>
      <c r="C51" s="3" t="s">
        <v>15</v>
      </c>
      <c r="D51" s="4">
        <v>159.83600000000001</v>
      </c>
      <c r="E51" s="5"/>
      <c r="F51" s="5"/>
    </row>
    <row r="52" spans="1:6" ht="33" x14ac:dyDescent="0.25">
      <c r="A52" s="3" t="s">
        <v>101</v>
      </c>
      <c r="B52" s="3" t="s">
        <v>102</v>
      </c>
      <c r="C52" s="3" t="s">
        <v>15</v>
      </c>
      <c r="D52" s="4">
        <v>159.83600000000001</v>
      </c>
      <c r="E52" s="5"/>
      <c r="F52" s="5"/>
    </row>
    <row r="53" spans="1:6" ht="33" x14ac:dyDescent="0.25">
      <c r="A53" s="3" t="s">
        <v>103</v>
      </c>
      <c r="B53" s="6" t="s">
        <v>104</v>
      </c>
      <c r="C53" s="3" t="s">
        <v>15</v>
      </c>
      <c r="D53" s="4">
        <v>138.96</v>
      </c>
      <c r="E53" s="5"/>
      <c r="F53" s="5"/>
    </row>
    <row r="54" spans="1:6" ht="16.5" x14ac:dyDescent="0.25">
      <c r="A54" s="3" t="s">
        <v>105</v>
      </c>
      <c r="B54" s="3" t="s">
        <v>106</v>
      </c>
      <c r="C54" s="3" t="s">
        <v>17</v>
      </c>
      <c r="D54" s="4">
        <v>4</v>
      </c>
      <c r="E54" s="5"/>
      <c r="F54" s="5"/>
    </row>
    <row r="55" spans="1:6" ht="16.5" x14ac:dyDescent="0.25">
      <c r="A55" s="3" t="s">
        <v>107</v>
      </c>
      <c r="B55" s="3" t="s">
        <v>108</v>
      </c>
      <c r="C55" s="3" t="s">
        <v>19</v>
      </c>
      <c r="D55" s="4">
        <v>12.44</v>
      </c>
      <c r="E55" s="5"/>
      <c r="F55" s="5"/>
    </row>
    <row r="56" spans="1:6" x14ac:dyDescent="0.25">
      <c r="A56" s="7"/>
      <c r="B56" s="7" t="s">
        <v>109</v>
      </c>
      <c r="C56" s="7"/>
      <c r="D56" s="7"/>
      <c r="E56" s="7"/>
      <c r="F56" s="7">
        <f>SUM(F47:F55)</f>
        <v>0</v>
      </c>
    </row>
    <row r="57" spans="1:6" x14ac:dyDescent="0.25">
      <c r="A57" s="7"/>
      <c r="B57" s="7" t="s">
        <v>110</v>
      </c>
      <c r="C57" s="7"/>
      <c r="D57" s="7"/>
      <c r="E57" s="7"/>
      <c r="F57" s="7">
        <f>F56+F45+F24+F17</f>
        <v>0</v>
      </c>
    </row>
    <row r="58" spans="1:6" x14ac:dyDescent="0.25">
      <c r="A58" s="2" t="s">
        <v>7</v>
      </c>
      <c r="B58" s="2" t="s">
        <v>111</v>
      </c>
      <c r="C58" s="2"/>
      <c r="D58" s="2"/>
      <c r="E58" s="2"/>
      <c r="F58" s="2"/>
    </row>
    <row r="59" spans="1:6" x14ac:dyDescent="0.25">
      <c r="A59" s="2" t="s">
        <v>112</v>
      </c>
      <c r="B59" s="2" t="s">
        <v>113</v>
      </c>
      <c r="C59" s="2"/>
      <c r="D59" s="2"/>
      <c r="E59" s="2"/>
      <c r="F59" s="2"/>
    </row>
    <row r="60" spans="1:6" ht="33" x14ac:dyDescent="0.25">
      <c r="A60" s="3" t="s">
        <v>114</v>
      </c>
      <c r="B60" s="3" t="s">
        <v>115</v>
      </c>
      <c r="C60" s="3" t="s">
        <v>15</v>
      </c>
      <c r="D60" s="4">
        <v>248.96199999999999</v>
      </c>
      <c r="E60" s="5"/>
      <c r="F60" s="5"/>
    </row>
    <row r="61" spans="1:6" ht="16.5" x14ac:dyDescent="0.25">
      <c r="A61" s="3" t="s">
        <v>116</v>
      </c>
      <c r="B61" s="3" t="s">
        <v>117</v>
      </c>
      <c r="C61" s="3" t="s">
        <v>15</v>
      </c>
      <c r="D61" s="4">
        <v>248.96199999999999</v>
      </c>
      <c r="E61" s="5"/>
      <c r="F61" s="5"/>
    </row>
    <row r="62" spans="1:6" ht="33" x14ac:dyDescent="0.25">
      <c r="A62" s="3" t="s">
        <v>118</v>
      </c>
      <c r="B62" s="3" t="s">
        <v>119</v>
      </c>
      <c r="C62" s="3" t="s">
        <v>15</v>
      </c>
      <c r="D62" s="4">
        <v>248.96199999999999</v>
      </c>
      <c r="E62" s="5"/>
      <c r="F62" s="5"/>
    </row>
    <row r="63" spans="1:6" ht="16.5" x14ac:dyDescent="0.25">
      <c r="A63" s="3" t="s">
        <v>120</v>
      </c>
      <c r="B63" s="3" t="s">
        <v>121</v>
      </c>
      <c r="C63" s="3" t="s">
        <v>15</v>
      </c>
      <c r="D63" s="4">
        <v>248.96199999999999</v>
      </c>
      <c r="E63" s="5"/>
      <c r="F63" s="5"/>
    </row>
    <row r="64" spans="1:6" ht="33" x14ac:dyDescent="0.25">
      <c r="A64" s="3" t="s">
        <v>122</v>
      </c>
      <c r="B64" s="3" t="s">
        <v>123</v>
      </c>
      <c r="C64" s="3" t="s">
        <v>15</v>
      </c>
      <c r="D64" s="4">
        <v>38.4</v>
      </c>
      <c r="E64" s="5"/>
      <c r="F64" s="5"/>
    </row>
    <row r="65" spans="1:6" ht="33" x14ac:dyDescent="0.25">
      <c r="A65" s="3" t="s">
        <v>124</v>
      </c>
      <c r="B65" s="3" t="s">
        <v>125</v>
      </c>
      <c r="C65" s="3" t="s">
        <v>15</v>
      </c>
      <c r="D65" s="4">
        <v>96.08</v>
      </c>
      <c r="E65" s="5"/>
      <c r="F65" s="5"/>
    </row>
    <row r="66" spans="1:6" ht="33" x14ac:dyDescent="0.25">
      <c r="A66" s="3" t="s">
        <v>126</v>
      </c>
      <c r="B66" s="3" t="s">
        <v>127</v>
      </c>
      <c r="C66" s="3" t="s">
        <v>15</v>
      </c>
      <c r="D66" s="4">
        <v>248.96199999999999</v>
      </c>
      <c r="E66" s="5"/>
      <c r="F66" s="5"/>
    </row>
    <row r="67" spans="1:6" ht="33" x14ac:dyDescent="0.25">
      <c r="A67" s="3" t="s">
        <v>128</v>
      </c>
      <c r="B67" s="3" t="s">
        <v>129</v>
      </c>
      <c r="C67" s="3" t="s">
        <v>15</v>
      </c>
      <c r="D67" s="4">
        <v>248.96199999999999</v>
      </c>
      <c r="E67" s="5"/>
      <c r="F67" s="5"/>
    </row>
    <row r="68" spans="1:6" ht="16.5" x14ac:dyDescent="0.25">
      <c r="A68" s="3" t="s">
        <v>130</v>
      </c>
      <c r="B68" s="3" t="s">
        <v>131</v>
      </c>
      <c r="C68" s="3" t="s">
        <v>15</v>
      </c>
      <c r="D68" s="4">
        <v>153.6</v>
      </c>
      <c r="E68" s="5"/>
      <c r="F68" s="5"/>
    </row>
    <row r="69" spans="1:6" ht="33" x14ac:dyDescent="0.25">
      <c r="A69" s="3" t="s">
        <v>132</v>
      </c>
      <c r="B69" s="3" t="s">
        <v>133</v>
      </c>
      <c r="C69" s="3" t="s">
        <v>15</v>
      </c>
      <c r="D69" s="4">
        <v>248.96199999999999</v>
      </c>
      <c r="E69" s="5"/>
      <c r="F69" s="5"/>
    </row>
    <row r="70" spans="1:6" x14ac:dyDescent="0.25">
      <c r="A70" s="7"/>
      <c r="B70" s="7" t="s">
        <v>134</v>
      </c>
      <c r="C70" s="7"/>
      <c r="D70" s="7"/>
      <c r="E70" s="7"/>
      <c r="F70" s="7">
        <f>SUM(F60:F69)</f>
        <v>0</v>
      </c>
    </row>
    <row r="71" spans="1:6" x14ac:dyDescent="0.25">
      <c r="A71" s="7"/>
      <c r="B71" s="7" t="s">
        <v>135</v>
      </c>
      <c r="C71" s="7"/>
      <c r="D71" s="7"/>
      <c r="E71" s="7"/>
      <c r="F71" s="7">
        <f>F70</f>
        <v>0</v>
      </c>
    </row>
    <row r="72" spans="1:6" x14ac:dyDescent="0.25">
      <c r="A72" s="7"/>
      <c r="B72" s="7" t="s">
        <v>136</v>
      </c>
      <c r="C72" s="7"/>
      <c r="D72" s="7"/>
      <c r="E72" s="7"/>
      <c r="F72" s="7">
        <f>F71+F57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0557-337F-43E9-AEE9-BAFFC8ED02AD}">
  <dimension ref="A1:J70"/>
  <sheetViews>
    <sheetView topLeftCell="A51" workbookViewId="0">
      <selection activeCell="C53" sqref="C53"/>
    </sheetView>
  </sheetViews>
  <sheetFormatPr defaultRowHeight="15" x14ac:dyDescent="0.25"/>
  <cols>
    <col min="1" max="1" width="5" customWidth="1"/>
    <col min="2" max="2" width="57.140625" customWidth="1"/>
    <col min="3" max="6" width="14.28515625" customWidth="1"/>
    <col min="257" max="257" width="5" customWidth="1"/>
    <col min="258" max="258" width="57.140625" customWidth="1"/>
    <col min="259" max="262" width="14.28515625" customWidth="1"/>
    <col min="513" max="513" width="5" customWidth="1"/>
    <col min="514" max="514" width="57.140625" customWidth="1"/>
    <col min="515" max="518" width="14.28515625" customWidth="1"/>
    <col min="769" max="769" width="5" customWidth="1"/>
    <col min="770" max="770" width="57.140625" customWidth="1"/>
    <col min="771" max="774" width="14.28515625" customWidth="1"/>
    <col min="1025" max="1025" width="5" customWidth="1"/>
    <col min="1026" max="1026" width="57.140625" customWidth="1"/>
    <col min="1027" max="1030" width="14.28515625" customWidth="1"/>
    <col min="1281" max="1281" width="5" customWidth="1"/>
    <col min="1282" max="1282" width="57.140625" customWidth="1"/>
    <col min="1283" max="1286" width="14.28515625" customWidth="1"/>
    <col min="1537" max="1537" width="5" customWidth="1"/>
    <col min="1538" max="1538" width="57.140625" customWidth="1"/>
    <col min="1539" max="1542" width="14.28515625" customWidth="1"/>
    <col min="1793" max="1793" width="5" customWidth="1"/>
    <col min="1794" max="1794" width="57.140625" customWidth="1"/>
    <col min="1795" max="1798" width="14.28515625" customWidth="1"/>
    <col min="2049" max="2049" width="5" customWidth="1"/>
    <col min="2050" max="2050" width="57.140625" customWidth="1"/>
    <col min="2051" max="2054" width="14.28515625" customWidth="1"/>
    <col min="2305" max="2305" width="5" customWidth="1"/>
    <col min="2306" max="2306" width="57.140625" customWidth="1"/>
    <col min="2307" max="2310" width="14.28515625" customWidth="1"/>
    <col min="2561" max="2561" width="5" customWidth="1"/>
    <col min="2562" max="2562" width="57.140625" customWidth="1"/>
    <col min="2563" max="2566" width="14.28515625" customWidth="1"/>
    <col min="2817" max="2817" width="5" customWidth="1"/>
    <col min="2818" max="2818" width="57.140625" customWidth="1"/>
    <col min="2819" max="2822" width="14.28515625" customWidth="1"/>
    <col min="3073" max="3073" width="5" customWidth="1"/>
    <col min="3074" max="3074" width="57.140625" customWidth="1"/>
    <col min="3075" max="3078" width="14.28515625" customWidth="1"/>
    <col min="3329" max="3329" width="5" customWidth="1"/>
    <col min="3330" max="3330" width="57.140625" customWidth="1"/>
    <col min="3331" max="3334" width="14.28515625" customWidth="1"/>
    <col min="3585" max="3585" width="5" customWidth="1"/>
    <col min="3586" max="3586" width="57.140625" customWidth="1"/>
    <col min="3587" max="3590" width="14.28515625" customWidth="1"/>
    <col min="3841" max="3841" width="5" customWidth="1"/>
    <col min="3842" max="3842" width="57.140625" customWidth="1"/>
    <col min="3843" max="3846" width="14.28515625" customWidth="1"/>
    <col min="4097" max="4097" width="5" customWidth="1"/>
    <col min="4098" max="4098" width="57.140625" customWidth="1"/>
    <col min="4099" max="4102" width="14.28515625" customWidth="1"/>
    <col min="4353" max="4353" width="5" customWidth="1"/>
    <col min="4354" max="4354" width="57.140625" customWidth="1"/>
    <col min="4355" max="4358" width="14.28515625" customWidth="1"/>
    <col min="4609" max="4609" width="5" customWidth="1"/>
    <col min="4610" max="4610" width="57.140625" customWidth="1"/>
    <col min="4611" max="4614" width="14.28515625" customWidth="1"/>
    <col min="4865" max="4865" width="5" customWidth="1"/>
    <col min="4866" max="4866" width="57.140625" customWidth="1"/>
    <col min="4867" max="4870" width="14.28515625" customWidth="1"/>
    <col min="5121" max="5121" width="5" customWidth="1"/>
    <col min="5122" max="5122" width="57.140625" customWidth="1"/>
    <col min="5123" max="5126" width="14.28515625" customWidth="1"/>
    <col min="5377" max="5377" width="5" customWidth="1"/>
    <col min="5378" max="5378" width="57.140625" customWidth="1"/>
    <col min="5379" max="5382" width="14.28515625" customWidth="1"/>
    <col min="5633" max="5633" width="5" customWidth="1"/>
    <col min="5634" max="5634" width="57.140625" customWidth="1"/>
    <col min="5635" max="5638" width="14.28515625" customWidth="1"/>
    <col min="5889" max="5889" width="5" customWidth="1"/>
    <col min="5890" max="5890" width="57.140625" customWidth="1"/>
    <col min="5891" max="5894" width="14.28515625" customWidth="1"/>
    <col min="6145" max="6145" width="5" customWidth="1"/>
    <col min="6146" max="6146" width="57.140625" customWidth="1"/>
    <col min="6147" max="6150" width="14.28515625" customWidth="1"/>
    <col min="6401" max="6401" width="5" customWidth="1"/>
    <col min="6402" max="6402" width="57.140625" customWidth="1"/>
    <col min="6403" max="6406" width="14.28515625" customWidth="1"/>
    <col min="6657" max="6657" width="5" customWidth="1"/>
    <col min="6658" max="6658" width="57.140625" customWidth="1"/>
    <col min="6659" max="6662" width="14.28515625" customWidth="1"/>
    <col min="6913" max="6913" width="5" customWidth="1"/>
    <col min="6914" max="6914" width="57.140625" customWidth="1"/>
    <col min="6915" max="6918" width="14.28515625" customWidth="1"/>
    <col min="7169" max="7169" width="5" customWidth="1"/>
    <col min="7170" max="7170" width="57.140625" customWidth="1"/>
    <col min="7171" max="7174" width="14.28515625" customWidth="1"/>
    <col min="7425" max="7425" width="5" customWidth="1"/>
    <col min="7426" max="7426" width="57.140625" customWidth="1"/>
    <col min="7427" max="7430" width="14.28515625" customWidth="1"/>
    <col min="7681" max="7681" width="5" customWidth="1"/>
    <col min="7682" max="7682" width="57.140625" customWidth="1"/>
    <col min="7683" max="7686" width="14.28515625" customWidth="1"/>
    <col min="7937" max="7937" width="5" customWidth="1"/>
    <col min="7938" max="7938" width="57.140625" customWidth="1"/>
    <col min="7939" max="7942" width="14.28515625" customWidth="1"/>
    <col min="8193" max="8193" width="5" customWidth="1"/>
    <col min="8194" max="8194" width="57.140625" customWidth="1"/>
    <col min="8195" max="8198" width="14.28515625" customWidth="1"/>
    <col min="8449" max="8449" width="5" customWidth="1"/>
    <col min="8450" max="8450" width="57.140625" customWidth="1"/>
    <col min="8451" max="8454" width="14.28515625" customWidth="1"/>
    <col min="8705" max="8705" width="5" customWidth="1"/>
    <col min="8706" max="8706" width="57.140625" customWidth="1"/>
    <col min="8707" max="8710" width="14.28515625" customWidth="1"/>
    <col min="8961" max="8961" width="5" customWidth="1"/>
    <col min="8962" max="8962" width="57.140625" customWidth="1"/>
    <col min="8963" max="8966" width="14.28515625" customWidth="1"/>
    <col min="9217" max="9217" width="5" customWidth="1"/>
    <col min="9218" max="9218" width="57.140625" customWidth="1"/>
    <col min="9219" max="9222" width="14.28515625" customWidth="1"/>
    <col min="9473" max="9473" width="5" customWidth="1"/>
    <col min="9474" max="9474" width="57.140625" customWidth="1"/>
    <col min="9475" max="9478" width="14.28515625" customWidth="1"/>
    <col min="9729" max="9729" width="5" customWidth="1"/>
    <col min="9730" max="9730" width="57.140625" customWidth="1"/>
    <col min="9731" max="9734" width="14.28515625" customWidth="1"/>
    <col min="9985" max="9985" width="5" customWidth="1"/>
    <col min="9986" max="9986" width="57.140625" customWidth="1"/>
    <col min="9987" max="9990" width="14.28515625" customWidth="1"/>
    <col min="10241" max="10241" width="5" customWidth="1"/>
    <col min="10242" max="10242" width="57.140625" customWidth="1"/>
    <col min="10243" max="10246" width="14.28515625" customWidth="1"/>
    <col min="10497" max="10497" width="5" customWidth="1"/>
    <col min="10498" max="10498" width="57.140625" customWidth="1"/>
    <col min="10499" max="10502" width="14.28515625" customWidth="1"/>
    <col min="10753" max="10753" width="5" customWidth="1"/>
    <col min="10754" max="10754" width="57.140625" customWidth="1"/>
    <col min="10755" max="10758" width="14.28515625" customWidth="1"/>
    <col min="11009" max="11009" width="5" customWidth="1"/>
    <col min="11010" max="11010" width="57.140625" customWidth="1"/>
    <col min="11011" max="11014" width="14.28515625" customWidth="1"/>
    <col min="11265" max="11265" width="5" customWidth="1"/>
    <col min="11266" max="11266" width="57.140625" customWidth="1"/>
    <col min="11267" max="11270" width="14.28515625" customWidth="1"/>
    <col min="11521" max="11521" width="5" customWidth="1"/>
    <col min="11522" max="11522" width="57.140625" customWidth="1"/>
    <col min="11523" max="11526" width="14.28515625" customWidth="1"/>
    <col min="11777" max="11777" width="5" customWidth="1"/>
    <col min="11778" max="11778" width="57.140625" customWidth="1"/>
    <col min="11779" max="11782" width="14.28515625" customWidth="1"/>
    <col min="12033" max="12033" width="5" customWidth="1"/>
    <col min="12034" max="12034" width="57.140625" customWidth="1"/>
    <col min="12035" max="12038" width="14.28515625" customWidth="1"/>
    <col min="12289" max="12289" width="5" customWidth="1"/>
    <col min="12290" max="12290" width="57.140625" customWidth="1"/>
    <col min="12291" max="12294" width="14.28515625" customWidth="1"/>
    <col min="12545" max="12545" width="5" customWidth="1"/>
    <col min="12546" max="12546" width="57.140625" customWidth="1"/>
    <col min="12547" max="12550" width="14.28515625" customWidth="1"/>
    <col min="12801" max="12801" width="5" customWidth="1"/>
    <col min="12802" max="12802" width="57.140625" customWidth="1"/>
    <col min="12803" max="12806" width="14.28515625" customWidth="1"/>
    <col min="13057" max="13057" width="5" customWidth="1"/>
    <col min="13058" max="13058" width="57.140625" customWidth="1"/>
    <col min="13059" max="13062" width="14.28515625" customWidth="1"/>
    <col min="13313" max="13313" width="5" customWidth="1"/>
    <col min="13314" max="13314" width="57.140625" customWidth="1"/>
    <col min="13315" max="13318" width="14.28515625" customWidth="1"/>
    <col min="13569" max="13569" width="5" customWidth="1"/>
    <col min="13570" max="13570" width="57.140625" customWidth="1"/>
    <col min="13571" max="13574" width="14.28515625" customWidth="1"/>
    <col min="13825" max="13825" width="5" customWidth="1"/>
    <col min="13826" max="13826" width="57.140625" customWidth="1"/>
    <col min="13827" max="13830" width="14.28515625" customWidth="1"/>
    <col min="14081" max="14081" width="5" customWidth="1"/>
    <col min="14082" max="14082" width="57.140625" customWidth="1"/>
    <col min="14083" max="14086" width="14.28515625" customWidth="1"/>
    <col min="14337" max="14337" width="5" customWidth="1"/>
    <col min="14338" max="14338" width="57.140625" customWidth="1"/>
    <col min="14339" max="14342" width="14.28515625" customWidth="1"/>
    <col min="14593" max="14593" width="5" customWidth="1"/>
    <col min="14594" max="14594" width="57.140625" customWidth="1"/>
    <col min="14595" max="14598" width="14.28515625" customWidth="1"/>
    <col min="14849" max="14849" width="5" customWidth="1"/>
    <col min="14850" max="14850" width="57.140625" customWidth="1"/>
    <col min="14851" max="14854" width="14.28515625" customWidth="1"/>
    <col min="15105" max="15105" width="5" customWidth="1"/>
    <col min="15106" max="15106" width="57.140625" customWidth="1"/>
    <col min="15107" max="15110" width="14.28515625" customWidth="1"/>
    <col min="15361" max="15361" width="5" customWidth="1"/>
    <col min="15362" max="15362" width="57.140625" customWidth="1"/>
    <col min="15363" max="15366" width="14.28515625" customWidth="1"/>
    <col min="15617" max="15617" width="5" customWidth="1"/>
    <col min="15618" max="15618" width="57.140625" customWidth="1"/>
    <col min="15619" max="15622" width="14.28515625" customWidth="1"/>
    <col min="15873" max="15873" width="5" customWidth="1"/>
    <col min="15874" max="15874" width="57.140625" customWidth="1"/>
    <col min="15875" max="15878" width="14.28515625" customWidth="1"/>
    <col min="16129" max="16129" width="5" customWidth="1"/>
    <col min="16130" max="16130" width="57.140625" customWidth="1"/>
    <col min="16131" max="16134" width="14.28515625" customWidth="1"/>
  </cols>
  <sheetData>
    <row r="1" spans="1:6" ht="26.25" x14ac:dyDescent="0.4">
      <c r="A1" s="12" t="s">
        <v>204</v>
      </c>
      <c r="B1" s="12"/>
      <c r="C1" s="12"/>
      <c r="D1" s="12"/>
      <c r="F1" s="11" t="s">
        <v>212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6" x14ac:dyDescent="0.25">
      <c r="A4" s="2" t="s">
        <v>6</v>
      </c>
      <c r="B4" s="2" t="s">
        <v>182</v>
      </c>
      <c r="C4" s="2"/>
      <c r="D4" s="2"/>
      <c r="E4" s="2"/>
      <c r="F4" s="2"/>
    </row>
    <row r="5" spans="1:6" x14ac:dyDescent="0.25">
      <c r="A5" s="2" t="s">
        <v>12</v>
      </c>
      <c r="B5" s="2" t="s">
        <v>13</v>
      </c>
      <c r="C5" s="2"/>
      <c r="D5" s="2"/>
      <c r="E5" s="2"/>
      <c r="F5" s="2"/>
    </row>
    <row r="6" spans="1:6" ht="16.5" x14ac:dyDescent="0.25">
      <c r="A6" s="3" t="s">
        <v>6</v>
      </c>
      <c r="B6" s="3" t="s">
        <v>14</v>
      </c>
      <c r="C6" s="3" t="s">
        <v>15</v>
      </c>
      <c r="D6" s="4">
        <v>1915.374</v>
      </c>
      <c r="E6" s="5"/>
      <c r="F6" s="5"/>
    </row>
    <row r="7" spans="1:6" ht="33" x14ac:dyDescent="0.25">
      <c r="A7" s="3" t="s">
        <v>7</v>
      </c>
      <c r="B7" s="3" t="s">
        <v>138</v>
      </c>
      <c r="C7" s="3" t="s">
        <v>17</v>
      </c>
      <c r="D7" s="4">
        <v>3</v>
      </c>
      <c r="E7" s="5"/>
      <c r="F7" s="5"/>
    </row>
    <row r="8" spans="1:6" ht="16.5" x14ac:dyDescent="0.25">
      <c r="A8" s="3" t="s">
        <v>8</v>
      </c>
      <c r="B8" s="3" t="s">
        <v>139</v>
      </c>
      <c r="C8" s="3" t="s">
        <v>19</v>
      </c>
      <c r="D8" s="4">
        <v>93.56</v>
      </c>
      <c r="E8" s="5"/>
      <c r="F8" s="5"/>
    </row>
    <row r="9" spans="1:6" ht="16.5" x14ac:dyDescent="0.25">
      <c r="A9" s="3" t="s">
        <v>9</v>
      </c>
      <c r="B9" s="3" t="s">
        <v>140</v>
      </c>
      <c r="C9" s="3" t="s">
        <v>19</v>
      </c>
      <c r="D9" s="4">
        <v>61.2</v>
      </c>
      <c r="E9" s="5"/>
      <c r="F9" s="5"/>
    </row>
    <row r="10" spans="1:6" ht="33" x14ac:dyDescent="0.25">
      <c r="A10" s="3" t="s">
        <v>10</v>
      </c>
      <c r="B10" s="3" t="s">
        <v>141</v>
      </c>
      <c r="C10" s="3" t="s">
        <v>15</v>
      </c>
      <c r="D10" s="4">
        <v>181.02600000000001</v>
      </c>
      <c r="E10" s="5"/>
      <c r="F10" s="5"/>
    </row>
    <row r="11" spans="1:6" ht="49.5" x14ac:dyDescent="0.25">
      <c r="A11" s="3" t="s">
        <v>11</v>
      </c>
      <c r="B11" s="6" t="s">
        <v>183</v>
      </c>
      <c r="C11" s="3" t="s">
        <v>15</v>
      </c>
      <c r="D11" s="4">
        <v>127.634</v>
      </c>
      <c r="E11" s="5"/>
      <c r="F11" s="5"/>
    </row>
    <row r="12" spans="1:6" ht="33" x14ac:dyDescent="0.25">
      <c r="A12" s="3" t="s">
        <v>23</v>
      </c>
      <c r="B12" s="3" t="s">
        <v>24</v>
      </c>
      <c r="C12" s="3" t="s">
        <v>15</v>
      </c>
      <c r="D12" s="4">
        <v>39.956000000000003</v>
      </c>
      <c r="E12" s="5"/>
      <c r="F12" s="5"/>
    </row>
    <row r="13" spans="1:6" ht="16.5" x14ac:dyDescent="0.25">
      <c r="A13" s="3" t="s">
        <v>25</v>
      </c>
      <c r="B13" s="3" t="s">
        <v>26</v>
      </c>
      <c r="C13" s="3" t="s">
        <v>15</v>
      </c>
      <c r="D13" s="4">
        <v>9.9</v>
      </c>
      <c r="E13" s="5"/>
      <c r="F13" s="5"/>
    </row>
    <row r="14" spans="1:6" ht="16.5" x14ac:dyDescent="0.25">
      <c r="A14" s="3" t="s">
        <v>27</v>
      </c>
      <c r="B14" s="3" t="s">
        <v>28</v>
      </c>
      <c r="C14" s="3" t="s">
        <v>17</v>
      </c>
      <c r="D14" s="4">
        <v>30</v>
      </c>
      <c r="E14" s="5"/>
      <c r="F14" s="5"/>
    </row>
    <row r="15" spans="1:6" ht="33" x14ac:dyDescent="0.25">
      <c r="A15" s="3" t="s">
        <v>29</v>
      </c>
      <c r="B15" s="3" t="s">
        <v>143</v>
      </c>
      <c r="C15" s="3" t="s">
        <v>31</v>
      </c>
      <c r="D15" s="4">
        <v>5.0110000000000001</v>
      </c>
      <c r="E15" s="5"/>
      <c r="F15" s="5"/>
    </row>
    <row r="16" spans="1:6" ht="66" x14ac:dyDescent="0.25">
      <c r="A16" s="3" t="s">
        <v>32</v>
      </c>
      <c r="B16" s="3" t="s">
        <v>184</v>
      </c>
      <c r="C16" s="3" t="s">
        <v>15</v>
      </c>
      <c r="D16" s="4">
        <v>938.23800000000006</v>
      </c>
      <c r="E16" s="5"/>
      <c r="F16" s="5"/>
    </row>
    <row r="17" spans="1:6" ht="16.5" x14ac:dyDescent="0.25">
      <c r="A17" s="3" t="s">
        <v>37</v>
      </c>
      <c r="B17" s="3" t="s">
        <v>144</v>
      </c>
      <c r="C17" s="3" t="s">
        <v>31</v>
      </c>
      <c r="D17" s="4">
        <v>44.36</v>
      </c>
      <c r="E17" s="5"/>
      <c r="F17" s="5"/>
    </row>
    <row r="18" spans="1:6" x14ac:dyDescent="0.25">
      <c r="A18" s="7"/>
      <c r="B18" s="7" t="s">
        <v>34</v>
      </c>
      <c r="C18" s="7"/>
      <c r="D18" s="7"/>
      <c r="E18" s="7"/>
      <c r="F18" s="7">
        <f>SUM(F6:F17)</f>
        <v>0</v>
      </c>
    </row>
    <row r="19" spans="1:6" x14ac:dyDescent="0.25">
      <c r="A19" s="2" t="s">
        <v>35</v>
      </c>
      <c r="B19" s="2" t="s">
        <v>36</v>
      </c>
      <c r="C19" s="2"/>
      <c r="D19" s="2"/>
      <c r="E19" s="2"/>
      <c r="F19" s="2"/>
    </row>
    <row r="20" spans="1:6" ht="33" x14ac:dyDescent="0.25">
      <c r="A20" s="3" t="s">
        <v>39</v>
      </c>
      <c r="B20" s="3" t="s">
        <v>145</v>
      </c>
      <c r="C20" s="3" t="s">
        <v>31</v>
      </c>
      <c r="D20" s="4">
        <v>212.68799999999999</v>
      </c>
      <c r="E20" s="5"/>
      <c r="F20" s="5"/>
    </row>
    <row r="21" spans="1:6" ht="16.5" x14ac:dyDescent="0.25">
      <c r="A21" s="3" t="s">
        <v>41</v>
      </c>
      <c r="B21" s="6" t="s">
        <v>40</v>
      </c>
      <c r="C21" s="3" t="s">
        <v>15</v>
      </c>
      <c r="D21" s="4">
        <v>141.792</v>
      </c>
      <c r="E21" s="5"/>
      <c r="F21" s="5"/>
    </row>
    <row r="22" spans="1:6" ht="16.5" x14ac:dyDescent="0.25">
      <c r="A22" s="3" t="s">
        <v>43</v>
      </c>
      <c r="B22" s="3" t="s">
        <v>147</v>
      </c>
      <c r="C22" s="3" t="s">
        <v>15</v>
      </c>
      <c r="D22" s="4">
        <v>141.792</v>
      </c>
      <c r="E22" s="5"/>
      <c r="F22" s="5"/>
    </row>
    <row r="23" spans="1:6" ht="16.5" x14ac:dyDescent="0.25">
      <c r="A23" s="3" t="s">
        <v>45</v>
      </c>
      <c r="B23" s="3" t="s">
        <v>44</v>
      </c>
      <c r="C23" s="3" t="s">
        <v>15</v>
      </c>
      <c r="D23" s="4">
        <v>141.792</v>
      </c>
      <c r="E23" s="5"/>
      <c r="F23" s="5"/>
    </row>
    <row r="24" spans="1:6" ht="33" x14ac:dyDescent="0.25">
      <c r="A24" s="3" t="s">
        <v>50</v>
      </c>
      <c r="B24" s="3" t="s">
        <v>46</v>
      </c>
      <c r="C24" s="3" t="s">
        <v>31</v>
      </c>
      <c r="D24" s="4">
        <v>212.68799999999999</v>
      </c>
      <c r="E24" s="5"/>
      <c r="F24" s="5"/>
    </row>
    <row r="25" spans="1:6" ht="28.5" x14ac:dyDescent="0.25">
      <c r="A25" s="7"/>
      <c r="B25" s="7" t="s">
        <v>47</v>
      </c>
      <c r="C25" s="7"/>
      <c r="D25" s="7"/>
      <c r="E25" s="7"/>
      <c r="F25" s="7">
        <f>SUM(F20:F24)</f>
        <v>0</v>
      </c>
    </row>
    <row r="26" spans="1:6" x14ac:dyDescent="0.25">
      <c r="A26" s="2" t="s">
        <v>48</v>
      </c>
      <c r="B26" s="2" t="s">
        <v>49</v>
      </c>
      <c r="C26" s="2"/>
      <c r="D26" s="2"/>
      <c r="E26" s="2"/>
      <c r="F26" s="2"/>
    </row>
    <row r="27" spans="1:6" ht="33" x14ac:dyDescent="0.25">
      <c r="A27" s="3" t="s">
        <v>52</v>
      </c>
      <c r="B27" s="6" t="s">
        <v>148</v>
      </c>
      <c r="C27" s="3" t="s">
        <v>15</v>
      </c>
      <c r="D27" s="4">
        <v>136.60599999999999</v>
      </c>
      <c r="E27" s="5"/>
      <c r="F27" s="5"/>
    </row>
    <row r="28" spans="1:6" ht="33" x14ac:dyDescent="0.25">
      <c r="A28" s="3" t="s">
        <v>54</v>
      </c>
      <c r="B28" s="3" t="s">
        <v>149</v>
      </c>
      <c r="C28" s="3" t="s">
        <v>15</v>
      </c>
      <c r="D28" s="4">
        <v>136.60599999999999</v>
      </c>
      <c r="E28" s="5"/>
      <c r="F28" s="5"/>
    </row>
    <row r="29" spans="1:6" ht="33" x14ac:dyDescent="0.25">
      <c r="A29" s="3" t="s">
        <v>56</v>
      </c>
      <c r="B29" s="3" t="s">
        <v>150</v>
      </c>
      <c r="C29" s="3" t="s">
        <v>15</v>
      </c>
      <c r="D29" s="4">
        <v>136.60599999999999</v>
      </c>
      <c r="E29" s="5"/>
      <c r="F29" s="5"/>
    </row>
    <row r="30" spans="1:6" ht="33" x14ac:dyDescent="0.25">
      <c r="A30" s="3" t="s">
        <v>58</v>
      </c>
      <c r="B30" s="6" t="s">
        <v>152</v>
      </c>
      <c r="C30" s="3" t="s">
        <v>15</v>
      </c>
      <c r="D30" s="4">
        <v>86.884</v>
      </c>
      <c r="E30" s="5"/>
      <c r="F30" s="5"/>
    </row>
    <row r="31" spans="1:6" ht="33" x14ac:dyDescent="0.25">
      <c r="A31" s="3" t="s">
        <v>60</v>
      </c>
      <c r="B31" s="6" t="s">
        <v>61</v>
      </c>
      <c r="C31" s="3" t="s">
        <v>15</v>
      </c>
      <c r="D31" s="4">
        <v>1743.1659999999999</v>
      </c>
      <c r="E31" s="5"/>
      <c r="F31" s="5"/>
    </row>
    <row r="32" spans="1:6" ht="16.5" x14ac:dyDescent="0.25">
      <c r="A32" s="3" t="s">
        <v>62</v>
      </c>
      <c r="B32" s="3" t="s">
        <v>63</v>
      </c>
      <c r="C32" s="3" t="s">
        <v>15</v>
      </c>
      <c r="D32" s="4">
        <v>1743.1659999999999</v>
      </c>
      <c r="E32" s="5"/>
      <c r="F32" s="5"/>
    </row>
    <row r="33" spans="1:10" ht="66" x14ac:dyDescent="0.25">
      <c r="A33" s="3" t="s">
        <v>64</v>
      </c>
      <c r="B33" s="3" t="s">
        <v>185</v>
      </c>
      <c r="C33" s="3"/>
      <c r="D33" s="4">
        <v>993.529</v>
      </c>
      <c r="E33" s="5"/>
      <c r="F33" s="5"/>
    </row>
    <row r="34" spans="1:10" ht="33" x14ac:dyDescent="0.25">
      <c r="A34" s="3" t="s">
        <v>66</v>
      </c>
      <c r="B34" s="3" t="s">
        <v>65</v>
      </c>
      <c r="C34" s="3" t="s">
        <v>15</v>
      </c>
      <c r="D34" s="4">
        <v>955.54700000000003</v>
      </c>
      <c r="E34" s="5"/>
      <c r="F34" s="5"/>
    </row>
    <row r="35" spans="1:10" ht="49.5" x14ac:dyDescent="0.25">
      <c r="A35" s="3" t="s">
        <v>68</v>
      </c>
      <c r="B35" s="3" t="s">
        <v>186</v>
      </c>
      <c r="C35" s="3" t="s">
        <v>15</v>
      </c>
      <c r="D35" s="4">
        <v>982.654</v>
      </c>
      <c r="E35" s="5"/>
      <c r="F35" s="5"/>
    </row>
    <row r="36" spans="1:10" ht="49.5" x14ac:dyDescent="0.25">
      <c r="A36" s="3" t="s">
        <v>70</v>
      </c>
      <c r="B36" s="6" t="s">
        <v>67</v>
      </c>
      <c r="C36" s="3" t="s">
        <v>15</v>
      </c>
      <c r="D36" s="4">
        <v>6.0170000000000003</v>
      </c>
      <c r="E36" s="5"/>
      <c r="F36" s="5"/>
    </row>
    <row r="37" spans="1:10" ht="66" x14ac:dyDescent="0.25">
      <c r="A37" s="3" t="s">
        <v>72</v>
      </c>
      <c r="B37" s="3" t="s">
        <v>153</v>
      </c>
      <c r="C37" s="3" t="s">
        <v>15</v>
      </c>
      <c r="D37" s="4">
        <v>154.11600000000001</v>
      </c>
      <c r="E37" s="5"/>
      <c r="F37" s="5"/>
    </row>
    <row r="38" spans="1:10" ht="16.5" x14ac:dyDescent="0.25">
      <c r="A38" s="3" t="s">
        <v>74</v>
      </c>
      <c r="B38" s="3" t="s">
        <v>73</v>
      </c>
      <c r="C38" s="3" t="s">
        <v>19</v>
      </c>
      <c r="D38" s="4">
        <v>93.56</v>
      </c>
      <c r="E38" s="5"/>
      <c r="F38" s="5"/>
    </row>
    <row r="39" spans="1:10" ht="16.5" x14ac:dyDescent="0.25">
      <c r="A39" s="3" t="s">
        <v>76</v>
      </c>
      <c r="B39" s="3" t="s">
        <v>75</v>
      </c>
      <c r="C39" s="3" t="s">
        <v>17</v>
      </c>
      <c r="D39" s="4">
        <v>4</v>
      </c>
      <c r="E39" s="5"/>
      <c r="F39" s="5"/>
    </row>
    <row r="40" spans="1:10" ht="16.5" x14ac:dyDescent="0.25">
      <c r="A40" s="3" t="s">
        <v>78</v>
      </c>
      <c r="B40" s="3" t="s">
        <v>77</v>
      </c>
      <c r="C40" s="3" t="s">
        <v>17</v>
      </c>
      <c r="D40" s="4">
        <v>5</v>
      </c>
      <c r="E40" s="5"/>
      <c r="F40" s="5"/>
    </row>
    <row r="41" spans="1:10" ht="16.5" x14ac:dyDescent="0.25">
      <c r="A41" s="3" t="s">
        <v>80</v>
      </c>
      <c r="B41" s="3" t="s">
        <v>79</v>
      </c>
      <c r="C41" s="3" t="s">
        <v>19</v>
      </c>
      <c r="D41" s="4">
        <v>61.2</v>
      </c>
      <c r="E41" s="5"/>
      <c r="F41" s="5"/>
    </row>
    <row r="42" spans="1:10" ht="33" x14ac:dyDescent="0.25">
      <c r="A42" s="3" t="s">
        <v>82</v>
      </c>
      <c r="B42" s="3" t="s">
        <v>155</v>
      </c>
      <c r="C42" s="3" t="s">
        <v>17</v>
      </c>
      <c r="D42" s="4">
        <v>5</v>
      </c>
      <c r="E42" s="5"/>
      <c r="F42" s="5"/>
    </row>
    <row r="43" spans="1:10" ht="33" x14ac:dyDescent="0.25">
      <c r="A43" s="3" t="s">
        <v>84</v>
      </c>
      <c r="B43" s="3" t="s">
        <v>157</v>
      </c>
      <c r="C43" s="3" t="s">
        <v>19</v>
      </c>
      <c r="D43" s="4">
        <v>114.16</v>
      </c>
      <c r="E43" s="5"/>
      <c r="F43" s="5"/>
    </row>
    <row r="44" spans="1:10" ht="33" x14ac:dyDescent="0.25">
      <c r="A44" s="3" t="s">
        <v>86</v>
      </c>
      <c r="B44" s="3" t="s">
        <v>87</v>
      </c>
      <c r="C44" s="3" t="s">
        <v>15</v>
      </c>
      <c r="D44" s="4">
        <v>57.08</v>
      </c>
      <c r="E44" s="5"/>
      <c r="F44" s="5"/>
    </row>
    <row r="45" spans="1:10" x14ac:dyDescent="0.25">
      <c r="A45" s="7"/>
      <c r="B45" s="7" t="s">
        <v>88</v>
      </c>
      <c r="C45" s="7"/>
      <c r="D45" s="7"/>
      <c r="E45" s="7"/>
      <c r="F45" s="7">
        <f>SUM(F27:F44)</f>
        <v>0</v>
      </c>
    </row>
    <row r="46" spans="1:10" x14ac:dyDescent="0.25">
      <c r="A46" s="2" t="s">
        <v>89</v>
      </c>
      <c r="B46" s="2" t="s">
        <v>90</v>
      </c>
      <c r="C46" s="2"/>
      <c r="D46" s="2"/>
      <c r="E46" s="2"/>
      <c r="F46" s="2"/>
    </row>
    <row r="47" spans="1:10" ht="33" x14ac:dyDescent="0.25">
      <c r="A47" s="3" t="s">
        <v>91</v>
      </c>
      <c r="B47" s="6" t="s">
        <v>92</v>
      </c>
      <c r="C47" s="3" t="s">
        <v>19</v>
      </c>
      <c r="D47" s="4">
        <v>6.0060000000000002</v>
      </c>
      <c r="E47" s="5"/>
      <c r="F47" s="5"/>
      <c r="H47" s="8"/>
      <c r="I47" s="9"/>
      <c r="J47" s="10"/>
    </row>
    <row r="48" spans="1:10" ht="33" x14ac:dyDescent="0.25">
      <c r="A48" s="3" t="s">
        <v>93</v>
      </c>
      <c r="B48" s="6" t="s">
        <v>94</v>
      </c>
      <c r="C48" s="3" t="s">
        <v>15</v>
      </c>
      <c r="D48" s="4">
        <v>6.0060000000000002</v>
      </c>
      <c r="E48" s="5"/>
      <c r="F48" s="5"/>
      <c r="H48" s="8"/>
      <c r="I48" s="9"/>
      <c r="J48" s="10"/>
    </row>
    <row r="49" spans="1:6" ht="16.5" x14ac:dyDescent="0.25">
      <c r="A49" s="3" t="s">
        <v>95</v>
      </c>
      <c r="B49" s="3" t="s">
        <v>96</v>
      </c>
      <c r="C49" s="3" t="s">
        <v>15</v>
      </c>
      <c r="D49" s="4">
        <v>9.33</v>
      </c>
      <c r="E49" s="5"/>
      <c r="F49" s="5"/>
    </row>
    <row r="50" spans="1:6" ht="49.5" x14ac:dyDescent="0.25">
      <c r="A50" s="3" t="s">
        <v>97</v>
      </c>
      <c r="B50" s="3" t="s">
        <v>98</v>
      </c>
      <c r="C50" s="3" t="s">
        <v>15</v>
      </c>
      <c r="D50" s="4">
        <v>6.0060000000000002</v>
      </c>
      <c r="E50" s="5"/>
      <c r="F50" s="5"/>
    </row>
    <row r="51" spans="1:6" ht="49.5" x14ac:dyDescent="0.25">
      <c r="A51" s="3" t="s">
        <v>99</v>
      </c>
      <c r="B51" s="6" t="s">
        <v>100</v>
      </c>
      <c r="C51" s="3" t="s">
        <v>15</v>
      </c>
      <c r="D51" s="4">
        <v>77.837000000000003</v>
      </c>
      <c r="E51" s="5"/>
      <c r="F51" s="5"/>
    </row>
    <row r="52" spans="1:6" ht="33" x14ac:dyDescent="0.25">
      <c r="A52" s="3" t="s">
        <v>101</v>
      </c>
      <c r="B52" s="3" t="s">
        <v>179</v>
      </c>
      <c r="C52" s="3" t="s">
        <v>15</v>
      </c>
      <c r="D52" s="4">
        <v>77.837000000000003</v>
      </c>
      <c r="E52" s="5"/>
      <c r="F52" s="5"/>
    </row>
    <row r="53" spans="1:6" ht="33" x14ac:dyDescent="0.25">
      <c r="A53" s="3" t="s">
        <v>103</v>
      </c>
      <c r="B53" s="6" t="s">
        <v>104</v>
      </c>
      <c r="C53" s="3" t="s">
        <v>15</v>
      </c>
      <c r="D53" s="4">
        <v>77.837000000000003</v>
      </c>
      <c r="E53" s="5"/>
      <c r="F53" s="5"/>
    </row>
    <row r="54" spans="1:6" x14ac:dyDescent="0.25">
      <c r="A54" s="7"/>
      <c r="B54" s="7" t="s">
        <v>109</v>
      </c>
      <c r="C54" s="7"/>
      <c r="D54" s="7"/>
      <c r="E54" s="7"/>
      <c r="F54" s="7">
        <f>SUM(F47:F53)</f>
        <v>0</v>
      </c>
    </row>
    <row r="55" spans="1:6" x14ac:dyDescent="0.25">
      <c r="A55" s="7"/>
      <c r="B55" s="7" t="s">
        <v>187</v>
      </c>
      <c r="C55" s="7"/>
      <c r="D55" s="7"/>
      <c r="E55" s="7"/>
      <c r="F55" s="7">
        <f>F54+F45+F25+F18</f>
        <v>0</v>
      </c>
    </row>
    <row r="56" spans="1:6" x14ac:dyDescent="0.25">
      <c r="A56" s="2" t="s">
        <v>7</v>
      </c>
      <c r="B56" s="2" t="s">
        <v>111</v>
      </c>
      <c r="C56" s="2"/>
      <c r="D56" s="2"/>
      <c r="E56" s="2"/>
      <c r="F56" s="2"/>
    </row>
    <row r="57" spans="1:6" x14ac:dyDescent="0.25">
      <c r="A57" s="2" t="s">
        <v>112</v>
      </c>
      <c r="B57" s="2" t="s">
        <v>113</v>
      </c>
      <c r="C57" s="2"/>
      <c r="D57" s="2"/>
      <c r="E57" s="2"/>
      <c r="F57" s="2"/>
    </row>
    <row r="58" spans="1:6" ht="33" x14ac:dyDescent="0.25">
      <c r="A58" s="3" t="s">
        <v>105</v>
      </c>
      <c r="B58" s="6" t="s">
        <v>181</v>
      </c>
      <c r="C58" s="3" t="s">
        <v>15</v>
      </c>
      <c r="D58" s="4">
        <v>62.64</v>
      </c>
      <c r="E58" s="5"/>
      <c r="F58" s="5"/>
    </row>
    <row r="59" spans="1:6" ht="16.5" x14ac:dyDescent="0.25">
      <c r="A59" s="3" t="s">
        <v>107</v>
      </c>
      <c r="B59" s="3" t="s">
        <v>117</v>
      </c>
      <c r="C59" s="3" t="s">
        <v>15</v>
      </c>
      <c r="D59" s="4">
        <v>62.64</v>
      </c>
      <c r="E59" s="5"/>
      <c r="F59" s="5"/>
    </row>
    <row r="60" spans="1:6" ht="33" x14ac:dyDescent="0.25">
      <c r="A60" s="3" t="s">
        <v>114</v>
      </c>
      <c r="B60" s="3" t="s">
        <v>119</v>
      </c>
      <c r="C60" s="3" t="s">
        <v>15</v>
      </c>
      <c r="D60" s="4">
        <v>62.64</v>
      </c>
      <c r="E60" s="5"/>
      <c r="F60" s="5"/>
    </row>
    <row r="61" spans="1:6" ht="16.5" x14ac:dyDescent="0.25">
      <c r="A61" s="3" t="s">
        <v>116</v>
      </c>
      <c r="B61" s="3" t="s">
        <v>121</v>
      </c>
      <c r="C61" s="3" t="s">
        <v>15</v>
      </c>
      <c r="D61" s="4">
        <v>62.64</v>
      </c>
      <c r="E61" s="5"/>
      <c r="F61" s="5"/>
    </row>
    <row r="62" spans="1:6" ht="33" x14ac:dyDescent="0.25">
      <c r="A62" s="3" t="s">
        <v>118</v>
      </c>
      <c r="B62" s="3" t="s">
        <v>123</v>
      </c>
      <c r="C62" s="3" t="s">
        <v>15</v>
      </c>
      <c r="D62" s="4">
        <v>10.875</v>
      </c>
      <c r="E62" s="5"/>
      <c r="F62" s="5"/>
    </row>
    <row r="63" spans="1:6" ht="33" x14ac:dyDescent="0.25">
      <c r="A63" s="3" t="s">
        <v>120</v>
      </c>
      <c r="B63" s="3" t="s">
        <v>170</v>
      </c>
      <c r="C63" s="3" t="s">
        <v>15</v>
      </c>
      <c r="D63" s="4">
        <v>30.405000000000001</v>
      </c>
      <c r="E63" s="5"/>
      <c r="F63" s="5"/>
    </row>
    <row r="64" spans="1:6" ht="33" x14ac:dyDescent="0.25">
      <c r="A64" s="3" t="s">
        <v>122</v>
      </c>
      <c r="B64" s="3" t="s">
        <v>172</v>
      </c>
      <c r="C64" s="3" t="s">
        <v>15</v>
      </c>
      <c r="D64" s="4">
        <v>91.35</v>
      </c>
      <c r="E64" s="5"/>
      <c r="F64" s="5"/>
    </row>
    <row r="65" spans="1:6" ht="33" x14ac:dyDescent="0.25">
      <c r="A65" s="3" t="s">
        <v>124</v>
      </c>
      <c r="B65" s="3" t="s">
        <v>129</v>
      </c>
      <c r="C65" s="3" t="s">
        <v>15</v>
      </c>
      <c r="D65" s="4">
        <v>91.35</v>
      </c>
      <c r="E65" s="5"/>
      <c r="F65" s="5"/>
    </row>
    <row r="66" spans="1:6" ht="16.5" x14ac:dyDescent="0.25">
      <c r="A66" s="3" t="s">
        <v>126</v>
      </c>
      <c r="B66" s="3" t="s">
        <v>131</v>
      </c>
      <c r="C66" s="3" t="s">
        <v>15</v>
      </c>
      <c r="D66" s="4">
        <v>60.9</v>
      </c>
      <c r="E66" s="5"/>
      <c r="F66" s="5"/>
    </row>
    <row r="67" spans="1:6" ht="33" x14ac:dyDescent="0.25">
      <c r="A67" s="3" t="s">
        <v>128</v>
      </c>
      <c r="B67" s="3" t="s">
        <v>133</v>
      </c>
      <c r="C67" s="3" t="s">
        <v>15</v>
      </c>
      <c r="D67" s="4">
        <v>62.64</v>
      </c>
      <c r="E67" s="5"/>
      <c r="F67" s="5"/>
    </row>
    <row r="68" spans="1:6" x14ac:dyDescent="0.25">
      <c r="A68" s="7"/>
      <c r="B68" s="7" t="s">
        <v>134</v>
      </c>
      <c r="C68" s="7"/>
      <c r="D68" s="7"/>
      <c r="E68" s="7"/>
      <c r="F68" s="7">
        <f>SUM(F58:F67)</f>
        <v>0</v>
      </c>
    </row>
    <row r="69" spans="1:6" x14ac:dyDescent="0.25">
      <c r="A69" s="7"/>
      <c r="B69" s="7" t="s">
        <v>135</v>
      </c>
      <c r="C69" s="7"/>
      <c r="D69" s="7"/>
      <c r="E69" s="7"/>
      <c r="F69" s="7">
        <f>F68</f>
        <v>0</v>
      </c>
    </row>
    <row r="70" spans="1:6" x14ac:dyDescent="0.25">
      <c r="A70" s="7"/>
      <c r="B70" s="7" t="s">
        <v>136</v>
      </c>
      <c r="C70" s="7"/>
      <c r="D70" s="7"/>
      <c r="E70" s="7"/>
      <c r="F70" s="7">
        <f>F69+F55</f>
        <v>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Wichrowe Wzgórze 6</vt:lpstr>
      <vt:lpstr>Wichrowe Wzgórze 7</vt:lpstr>
      <vt:lpstr>Armii Krajowej 17A</vt:lpstr>
      <vt:lpstr>Wybickiego 14</vt:lpstr>
      <vt:lpstr>Sędzickiego 24</vt:lpstr>
      <vt:lpstr>Derdowskiego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</dc:creator>
  <cp:lastModifiedBy>Olek P</cp:lastModifiedBy>
  <dcterms:created xsi:type="dcterms:W3CDTF">2015-06-05T18:19:34Z</dcterms:created>
  <dcterms:modified xsi:type="dcterms:W3CDTF">2026-03-26T09:47:06Z</dcterms:modified>
</cp:coreProperties>
</file>